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Skola stranica\Pravilinici\fin26_28\"/>
    </mc:Choice>
  </mc:AlternateContent>
  <xr:revisionPtr revIDLastSave="0" documentId="8_{5EEE91F4-EA14-4FC3-A25C-0B85BB2B4944}" xr6:coauthVersionLast="37" xr6:coauthVersionMax="37" xr10:uidLastSave="{00000000-0000-0000-0000-000000000000}"/>
  <bookViews>
    <workbookView xWindow="0" yWindow="0" windowWidth="23040" windowHeight="10380" firstSheet="2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  <c r="D10" i="8" l="1"/>
  <c r="H11" i="10"/>
  <c r="H14" i="10" s="1"/>
  <c r="G6" i="7" l="1"/>
  <c r="F22" i="3"/>
  <c r="F31" i="3" s="1"/>
  <c r="G28" i="3"/>
  <c r="F28" i="3"/>
  <c r="F10" i="8"/>
  <c r="E10" i="3"/>
  <c r="E26" i="8"/>
  <c r="F26" i="8"/>
  <c r="D26" i="8"/>
  <c r="E10" i="5"/>
  <c r="F10" i="5"/>
  <c r="D10" i="5"/>
  <c r="I6" i="7" l="1"/>
  <c r="H6" i="7"/>
  <c r="E22" i="3" l="1"/>
  <c r="E31" i="3" s="1"/>
  <c r="E28" i="3"/>
  <c r="G10" i="3" l="1"/>
  <c r="F10" i="3"/>
  <c r="G22" i="3"/>
  <c r="G31" i="3" s="1"/>
  <c r="D28" i="3" l="1"/>
  <c r="D22" i="3"/>
  <c r="D31" i="3" s="1"/>
  <c r="F8" i="10" l="1"/>
  <c r="G8" i="10" l="1"/>
  <c r="G21" i="10"/>
  <c r="C26" i="8"/>
  <c r="G22" i="10" l="1"/>
  <c r="G28" i="10" s="1"/>
  <c r="I8" i="10" l="1"/>
  <c r="J8" i="10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F21" i="10"/>
  <c r="F22" i="10" l="1"/>
  <c r="F28" i="10" s="1"/>
  <c r="F29" i="10" s="1"/>
  <c r="I22" i="10"/>
  <c r="I28" i="10" s="1"/>
  <c r="I29" i="10" s="1"/>
  <c r="J22" i="10"/>
  <c r="J28" i="10" s="1"/>
  <c r="J29" i="10" s="1"/>
  <c r="G2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24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321969,46 bez grada
171642 grad bez plaća</t>
        </r>
      </text>
    </comment>
    <comment ref="E26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65590,70 min
80000radne</t>
        </r>
      </text>
    </comment>
    <comment ref="E29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11500 bez grada
60000 grad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G11" authorId="0" shapeId="0" xr:uid="{00000000-0006-0000-0600-000001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opći 69763
energija 20000
pregledi-7800
mater.-1179
tekuće 20000</t>
        </r>
      </text>
    </comment>
    <comment ref="G25" authorId="0" shapeId="0" xr:uid="{00000000-0006-0000-0600-000002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tekuće izvans.</t>
        </r>
      </text>
    </comment>
    <comment ref="G26" authorId="0" shapeId="0" xr:uid="{00000000-0006-0000-0600-000003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3237-2500,00
3238-400,00
3223-20000
3239zaštitar-20000
tekuće 10000</t>
        </r>
      </text>
    </comment>
    <comment ref="G41" authorId="0" shapeId="0" xr:uid="{00000000-0006-0000-0600-000004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3890177,01 plaće i zdravstvo 528635,18
97500 312-ostali rashodi</t>
        </r>
      </text>
    </comment>
    <comment ref="G42" authorId="0" shapeId="0" xr:uid="{00000000-0006-0000-0600-000005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50541,48-prijevoz
3589,50-islam
</t>
        </r>
      </text>
    </comment>
    <comment ref="G60" authorId="0" shapeId="0" xr:uid="{00000000-0006-0000-0600-000006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197459,68
735vžsv3221,
 vžsv
natjecanja 3224-400</t>
        </r>
      </text>
    </comment>
    <comment ref="G61" authorId="0" shapeId="0" xr:uid="{00000000-0006-0000-0600-000007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natjecanja 600
invalidi 9312</t>
        </r>
      </text>
    </comment>
    <comment ref="G62" authorId="0" shapeId="0" xr:uid="{00000000-0006-0000-0600-000008000000}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63000 udžbenici
2560,70 tur</t>
        </r>
      </text>
    </comment>
  </commentList>
</comments>
</file>

<file path=xl/sharedStrings.xml><?xml version="1.0" encoding="utf-8"?>
<sst xmlns="http://schemas.openxmlformats.org/spreadsheetml/2006/main" count="320" uniqueCount="152">
  <si>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</si>
  <si>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</si>
  <si>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</si>
  <si>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</si>
  <si>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</si>
  <si>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</si>
  <si>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</si>
  <si>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</si>
  <si>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</si>
  <si>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</si>
  <si>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</si>
  <si>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</si>
  <si>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</si>
  <si>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</si>
  <si>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</si>
  <si>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</si>
  <si>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</si>
  <si>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</si>
  <si>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</si>
  <si>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</si>
  <si>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</si>
  <si>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</si>
  <si>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</si>
  <si>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</si>
  <si>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</si>
  <si>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</si>
  <si>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</si>
  <si>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</si>
  <si>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</si>
  <si>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</si>
  <si>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</si>
  <si>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</si>
  <si>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</si>
  <si>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</si>
  <si>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</si>
  <si>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</si>
  <si>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</si>
  <si>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</si>
  <si>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</si>
  <si>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</si>
  <si>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</si>
  <si>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</si>
  <si>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</si>
  <si>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</si>
  <si>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</si>
  <si>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</si>
  <si>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</si>
  <si>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</si>
  <si>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</si>
  <si>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</si>
  <si>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</si>
  <si>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</si>
  <si>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</si>
  <si>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</si>
  <si>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</si>
  <si>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</si>
  <si>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</si>
  <si>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</si>
  <si>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</si>
  <si>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</si>
  <si>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</si>
  <si>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</si>
  <si>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Sredstva iz EU</t>
  </si>
  <si>
    <t>Prihod od financijske imovine</t>
  </si>
  <si>
    <t>Prihodi za posobne namjene</t>
  </si>
  <si>
    <t xml:space="preserve">Vlastiti prihodi </t>
  </si>
  <si>
    <t>Ostali nespomenuti prihodi</t>
  </si>
  <si>
    <t>Opći prihodi i primici</t>
  </si>
  <si>
    <t>Pomoći</t>
  </si>
  <si>
    <t xml:space="preserve">Donacije </t>
  </si>
  <si>
    <t>Vlastiti prihodi</t>
  </si>
  <si>
    <t>Prihodi za posebne namjene</t>
  </si>
  <si>
    <t xml:space="preserve">Financijski rashodi </t>
  </si>
  <si>
    <t xml:space="preserve">Naknade građanima i kućanstvima </t>
  </si>
  <si>
    <t>BROJČANA OZNAKA I NAZIV</t>
  </si>
  <si>
    <t>09 Obrazovanje</t>
  </si>
  <si>
    <t>0912 Osnovno obrazovanje</t>
  </si>
  <si>
    <t>096 Dodatne usluge u obrazovanju</t>
  </si>
  <si>
    <t xml:space="preserve">UKUPNO </t>
  </si>
  <si>
    <t>OSNOVNOŠKOLSTVO</t>
  </si>
  <si>
    <t>PROGRAM 1012</t>
  </si>
  <si>
    <t>Osnovnoškolsko obrazovanje</t>
  </si>
  <si>
    <t xml:space="preserve"> A 1012-01</t>
  </si>
  <si>
    <t>Materijalni rashodi škola STANDARD</t>
  </si>
  <si>
    <t>A 1012-02</t>
  </si>
  <si>
    <t>Financijski rashodi škola  STANDARD</t>
  </si>
  <si>
    <t>Kapitalni projekt 1012-03</t>
  </si>
  <si>
    <t>Opremanje škola STANDARD</t>
  </si>
  <si>
    <t xml:space="preserve">Opći prihodi i primici </t>
  </si>
  <si>
    <t xml:space="preserve">A 1012 -09 </t>
  </si>
  <si>
    <t>Rashodi za zaposlene-vlastiti i namjenski prihodi škola</t>
  </si>
  <si>
    <t xml:space="preserve">Rashodi za zaposlene </t>
  </si>
  <si>
    <t xml:space="preserve">Materijalni rashodi </t>
  </si>
  <si>
    <t>A 1012-10</t>
  </si>
  <si>
    <t>Materijalni rashodi-vlastiti i namjenski prihodi</t>
  </si>
  <si>
    <t>Naknade građanima i kućanstvima na temelju osiguranja i druge naknade</t>
  </si>
  <si>
    <t xml:space="preserve">Višak vlastitih prihoda </t>
  </si>
  <si>
    <t>PROGRAM 1013</t>
  </si>
  <si>
    <t>Izvanstandardni programi u školama</t>
  </si>
  <si>
    <t xml:space="preserve"> A 1013-06</t>
  </si>
  <si>
    <t>Produženi boravak</t>
  </si>
  <si>
    <t>A 1013-07</t>
  </si>
  <si>
    <t>Financiranje nabave drugih obrazovnih materijala</t>
  </si>
  <si>
    <t>A 1013-13</t>
  </si>
  <si>
    <t>Prehrana učenika u osnovnim školama</t>
  </si>
  <si>
    <t xml:space="preserve">Pomoći </t>
  </si>
  <si>
    <t>Višak prihoda za posebne namjene</t>
  </si>
  <si>
    <t>Višak prihoda od pomoći</t>
  </si>
  <si>
    <t>PROGRAM 1012-12</t>
  </si>
  <si>
    <t>Opremanje škola vlastiti i namjenski prihodi</t>
  </si>
  <si>
    <t xml:space="preserve">  31 Vlastiti prihodi </t>
  </si>
  <si>
    <t>Višak/manjak prihoda 92</t>
  </si>
  <si>
    <t xml:space="preserve">  61 Donacije</t>
  </si>
  <si>
    <t xml:space="preserve">Rashodi poslovanja </t>
  </si>
  <si>
    <t>Plan za 2025.</t>
  </si>
  <si>
    <t>Materijalni rashodi škola IZVANSTANDARD</t>
  </si>
  <si>
    <t xml:space="preserve"> A 1012-05</t>
  </si>
  <si>
    <t xml:space="preserve"> A 1013-04</t>
  </si>
  <si>
    <t>izvanškolske aktivnosi</t>
  </si>
  <si>
    <t>A 1013-23</t>
  </si>
  <si>
    <t>Plan 2025.</t>
  </si>
  <si>
    <t>Projekcija proračuna
za 2027.</t>
  </si>
  <si>
    <t>Projekcija 
za 2027.</t>
  </si>
  <si>
    <t>zatezne kamate</t>
  </si>
  <si>
    <t>Sredstva HR</t>
  </si>
  <si>
    <t>FINANCIJSKI PLAN PRORAČUNSKOG KORISNIKA JEDINICE LOKALNE I PODRUČNE (REGIONALNE) SAMOUPRAVE 
ZA 2026. I PROJEKCIJA ZA 2027. I 2028. GODINU</t>
  </si>
  <si>
    <t>Izvršenje 2024.</t>
  </si>
  <si>
    <t>Plan za 2026.</t>
  </si>
  <si>
    <t>Projekcija 
za 2028.</t>
  </si>
  <si>
    <t>Plan 2026.</t>
  </si>
  <si>
    <t>Projekcija proračuna
za 2028.</t>
  </si>
  <si>
    <t>Donacije</t>
  </si>
  <si>
    <t>Rashodi za opremanje škola IZVANSTANDARD</t>
  </si>
  <si>
    <t>Rashodi za dodatna ulaganja škola IZVANSTANDARD</t>
  </si>
  <si>
    <t xml:space="preserve">Rashodi za dodatna ulaganja škola </t>
  </si>
  <si>
    <t>Rashodi za dodatna ulaganja na nefinancijskoj imovini</t>
  </si>
  <si>
    <t>Škola puna mogućnosti  7 i 8</t>
  </si>
  <si>
    <t xml:space="preserve"> A 1012-04</t>
  </si>
  <si>
    <t>Rashodi za dodatna ulaganja škola STANDARD</t>
  </si>
  <si>
    <t xml:space="preserve"> k 1012-07</t>
  </si>
  <si>
    <t xml:space="preserve"> k 1012-08</t>
  </si>
  <si>
    <t xml:space="preserve">  41/43 Ostali prihodi za posebne namjene</t>
  </si>
  <si>
    <t xml:space="preserve"> 57/5011 min</t>
  </si>
  <si>
    <t>51/5012 eu</t>
  </si>
  <si>
    <t xml:space="preserve">54/56 eu pomoći </t>
  </si>
  <si>
    <t>41/43 Prihodi za posebne namjene</t>
  </si>
  <si>
    <t>41/43</t>
  </si>
  <si>
    <t>57/5011</t>
  </si>
  <si>
    <t>9241/9243</t>
  </si>
  <si>
    <t>9257/925011</t>
  </si>
  <si>
    <t>54/56</t>
  </si>
  <si>
    <t>51/5012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</si>
</sst>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_ ;\-#,##0.00\ 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horizontal="left" vertical="center" wrapText="1"/>
    </xf>
    <xf numFmtId="2" fontId="7" fillId="2" borderId="3" xfId="0" quotePrefix="1" applyNumberFormat="1" applyFont="1" applyFill="1" applyBorder="1" applyAlignment="1">
      <alignment horizontal="left" vertical="center"/>
    </xf>
    <xf numFmtId="2" fontId="8" fillId="2" borderId="3" xfId="0" quotePrefix="1" applyNumberFormat="1" applyFont="1" applyFill="1" applyBorder="1" applyAlignment="1">
      <alignment horizontal="left" vertical="center"/>
    </xf>
    <xf numFmtId="2" fontId="7" fillId="2" borderId="0" xfId="0" quotePrefix="1" applyNumberFormat="1" applyFont="1" applyFill="1" applyAlignment="1">
      <alignment horizontal="left" vertical="center"/>
    </xf>
    <xf numFmtId="2" fontId="7" fillId="2" borderId="0" xfId="0" applyNumberFormat="1" applyFont="1" applyFill="1" applyAlignment="1">
      <alignment horizontal="left" vertical="center" wrapText="1"/>
    </xf>
    <xf numFmtId="2" fontId="9" fillId="5" borderId="3" xfId="0" applyNumberFormat="1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2" fontId="11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left" wrapText="1"/>
    </xf>
    <xf numFmtId="2" fontId="4" fillId="0" borderId="0" xfId="0" applyNumberFormat="1" applyFont="1" applyAlignment="1">
      <alignment wrapText="1"/>
    </xf>
    <xf numFmtId="2" fontId="2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right" vertical="center"/>
    </xf>
    <xf numFmtId="2" fontId="6" fillId="0" borderId="1" xfId="0" quotePrefix="1" applyNumberFormat="1" applyFont="1" applyBorder="1" applyAlignment="1">
      <alignment horizontal="left" wrapText="1"/>
    </xf>
    <xf numFmtId="2" fontId="6" fillId="0" borderId="2" xfId="0" quotePrefix="1" applyNumberFormat="1" applyFont="1" applyBorder="1" applyAlignment="1">
      <alignment horizontal="left" wrapText="1"/>
    </xf>
    <xf numFmtId="2" fontId="6" fillId="0" borderId="2" xfId="0" quotePrefix="1" applyNumberFormat="1" applyFont="1" applyBorder="1" applyAlignment="1">
      <alignment horizontal="center" wrapText="1"/>
    </xf>
    <xf numFmtId="2" fontId="6" fillId="0" borderId="2" xfId="0" quotePrefix="1" applyNumberFormat="1" applyFont="1" applyBorder="1" applyAlignment="1">
      <alignment horizontal="left"/>
    </xf>
    <xf numFmtId="2" fontId="6" fillId="2" borderId="3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vertical="center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9" fillId="3" borderId="1" xfId="0" applyNumberFormat="1" applyFont="1" applyFill="1" applyBorder="1" applyAlignment="1">
      <alignment horizontal="left" vertical="center"/>
    </xf>
    <xf numFmtId="2" fontId="6" fillId="0" borderId="3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2" fontId="2" fillId="0" borderId="0" xfId="0" quotePrefix="1" applyNumberFormat="1" applyFont="1" applyAlignment="1">
      <alignment horizontal="center" vertical="center" wrapText="1"/>
    </xf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2" fontId="15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wrapText="1"/>
    </xf>
    <xf numFmtId="2" fontId="17" fillId="0" borderId="0" xfId="0" quotePrefix="1" applyNumberFormat="1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2" fontId="9" fillId="0" borderId="1" xfId="0" quotePrefix="1" applyNumberFormat="1" applyFont="1" applyBorder="1" applyAlignment="1">
      <alignment horizontal="left" wrapText="1"/>
    </xf>
    <xf numFmtId="2" fontId="9" fillId="0" borderId="2" xfId="0" quotePrefix="1" applyNumberFormat="1" applyFont="1" applyBorder="1" applyAlignment="1">
      <alignment horizontal="left" wrapText="1"/>
    </xf>
    <xf numFmtId="2" fontId="9" fillId="0" borderId="2" xfId="0" quotePrefix="1" applyNumberFormat="1" applyFont="1" applyBorder="1" applyAlignment="1">
      <alignment horizontal="center" wrapText="1"/>
    </xf>
    <xf numFmtId="2" fontId="9" fillId="0" borderId="2" xfId="0" quotePrefix="1" applyNumberFormat="1" applyFont="1" applyBorder="1" applyAlignment="1">
      <alignment horizontal="left"/>
    </xf>
    <xf numFmtId="2" fontId="9" fillId="2" borderId="3" xfId="0" applyNumberFormat="1" applyFont="1" applyFill="1" applyBorder="1" applyAlignment="1">
      <alignment horizontal="center" vertical="center" wrapText="1"/>
    </xf>
    <xf numFmtId="2" fontId="6" fillId="3" borderId="1" xfId="0" quotePrefix="1" applyNumberFormat="1" applyFont="1" applyFill="1" applyBorder="1" applyAlignment="1">
      <alignment horizontal="right"/>
    </xf>
    <xf numFmtId="2" fontId="6" fillId="3" borderId="3" xfId="0" quotePrefix="1" applyNumberFormat="1" applyFont="1" applyFill="1" applyBorder="1" applyAlignment="1">
      <alignment horizontal="right"/>
    </xf>
    <xf numFmtId="2" fontId="8" fillId="2" borderId="3" xfId="0" quotePrefix="1" applyNumberFormat="1" applyFont="1" applyFill="1" applyBorder="1" applyAlignment="1">
      <alignment horizontal="left" vertical="center" wrapText="1"/>
    </xf>
    <xf numFmtId="2" fontId="8" fillId="2" borderId="3" xfId="0" applyNumberFormat="1" applyFont="1" applyFill="1" applyBorder="1" applyAlignment="1">
      <alignment horizontal="left" vertical="center" wrapText="1"/>
    </xf>
    <xf numFmtId="2" fontId="6" fillId="6" borderId="4" xfId="0" applyNumberFormat="1" applyFont="1" applyFill="1" applyBorder="1" applyAlignment="1">
      <alignment horizontal="left" vertical="center" wrapText="1"/>
    </xf>
    <xf numFmtId="2" fontId="6" fillId="5" borderId="4" xfId="0" applyNumberFormat="1" applyFont="1" applyFill="1" applyBorder="1" applyAlignment="1">
      <alignment horizontal="left" vertical="center" wrapText="1"/>
    </xf>
    <xf numFmtId="2" fontId="14" fillId="2" borderId="4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2" fontId="6" fillId="5" borderId="6" xfId="0" applyNumberFormat="1" applyFont="1" applyFill="1" applyBorder="1" applyAlignment="1">
      <alignment horizontal="left" vertical="center" wrapText="1"/>
    </xf>
    <xf numFmtId="2" fontId="14" fillId="2" borderId="6" xfId="0" applyNumberFormat="1" applyFont="1" applyFill="1" applyBorder="1" applyAlignment="1">
      <alignment horizontal="left" vertical="center" wrapText="1"/>
    </xf>
    <xf numFmtId="2" fontId="14" fillId="2" borderId="3" xfId="0" applyNumberFormat="1" applyFont="1" applyFill="1" applyBorder="1" applyAlignment="1">
      <alignment horizontal="left" vertical="center" wrapText="1"/>
    </xf>
    <xf numFmtId="2" fontId="14" fillId="2" borderId="7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 vertical="center" wrapText="1"/>
    </xf>
    <xf numFmtId="2" fontId="14" fillId="7" borderId="7" xfId="0" applyNumberFormat="1" applyFont="1" applyFill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left" vertical="center" wrapText="1"/>
    </xf>
    <xf numFmtId="2" fontId="6" fillId="5" borderId="7" xfId="0" applyNumberFormat="1" applyFont="1" applyFill="1" applyBorder="1" applyAlignment="1">
      <alignment horizontal="left" vertical="center" wrapText="1"/>
    </xf>
    <xf numFmtId="2" fontId="6" fillId="2" borderId="7" xfId="0" applyNumberFormat="1" applyFont="1" applyFill="1" applyBorder="1" applyAlignment="1">
      <alignment horizontal="left" vertical="center" wrapText="1"/>
    </xf>
    <xf numFmtId="2" fontId="14" fillId="2" borderId="7" xfId="0" quotePrefix="1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right"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right" vertical="center" wrapText="1"/>
    </xf>
    <xf numFmtId="16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165" fontId="3" fillId="2" borderId="4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4" fontId="7" fillId="2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7" fillId="2" borderId="3" xfId="0" applyNumberFormat="1" applyFont="1" applyFill="1" applyBorder="1" applyAlignment="1">
      <alignment horizontal="right" wrapText="1"/>
    </xf>
    <xf numFmtId="4" fontId="22" fillId="0" borderId="0" xfId="0" applyNumberFormat="1" applyFont="1"/>
    <xf numFmtId="0" fontId="19" fillId="2" borderId="1" xfId="0" applyFont="1" applyFill="1" applyBorder="1" applyAlignment="1">
      <alignment horizontal="left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9" fillId="3" borderId="1" xfId="0" quotePrefix="1" applyNumberFormat="1" applyFont="1" applyFill="1" applyBorder="1" applyAlignment="1">
      <alignment horizontal="left" vertical="center" wrapText="1"/>
    </xf>
    <xf numFmtId="2" fontId="7" fillId="3" borderId="2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2" fontId="9" fillId="3" borderId="2" xfId="0" applyNumberFormat="1" applyFont="1" applyFill="1" applyBorder="1" applyAlignment="1">
      <alignment horizontal="left" vertical="center" wrapText="1"/>
    </xf>
    <xf numFmtId="2" fontId="9" fillId="3" borderId="4" xfId="0" applyNumberFormat="1" applyFont="1" applyFill="1" applyBorder="1" applyAlignment="1">
      <alignment horizontal="left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left" vertical="center" wrapText="1"/>
    </xf>
    <xf numFmtId="2" fontId="9" fillId="4" borderId="2" xfId="0" applyNumberFormat="1" applyFont="1" applyFill="1" applyBorder="1" applyAlignment="1">
      <alignment horizontal="left" vertical="center" wrapText="1"/>
    </xf>
    <xf numFmtId="2" fontId="9" fillId="4" borderId="4" xfId="0" applyNumberFormat="1" applyFont="1" applyFill="1" applyBorder="1" applyAlignment="1">
      <alignment horizontal="left" vertical="center" wrapText="1"/>
    </xf>
    <xf numFmtId="2" fontId="0" fillId="0" borderId="2" xfId="0" applyNumberFormat="1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wrapText="1"/>
    </xf>
    <xf numFmtId="2" fontId="9" fillId="0" borderId="1" xfId="0" quotePrefix="1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 wrapText="1"/>
    </xf>
    <xf numFmtId="2" fontId="7" fillId="3" borderId="2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vertical="center" wrapText="1"/>
    </xf>
    <xf numFmtId="2" fontId="9" fillId="0" borderId="1" xfId="0" quotePrefix="1" applyNumberFormat="1" applyFont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2" fontId="7" fillId="6" borderId="4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left" vertical="center" wrapText="1"/>
    </xf>
    <xf numFmtId="2" fontId="6" fillId="6" borderId="2" xfId="0" applyNumberFormat="1" applyFont="1" applyFill="1" applyBorder="1" applyAlignment="1">
      <alignment horizontal="left" vertical="center" wrapText="1"/>
    </xf>
    <xf numFmtId="2" fontId="6" fillId="6" borderId="4" xfId="0" applyNumberFormat="1" applyFont="1" applyFill="1" applyBorder="1" applyAlignment="1">
      <alignment horizontal="left" vertical="center" wrapText="1"/>
    </xf>
    <xf numFmtId="2" fontId="12" fillId="4" borderId="2" xfId="0" applyNumberFormat="1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workbookViewId="0">
      <selection activeCell="H12" sqref="H12"/>
    </sheetView>
  </sheetViews>
  <sheetFormatPr defaultColWidth="9.109375" defaultRowHeight="14.4" x14ac:dyDescent="0.3"/>
  <cols>
    <col min="1" max="4" width="9.109375" style="21"/>
    <col min="5" max="10" width="25.33203125" style="21" customWidth="1"/>
    <col min="11" max="16384" width="9.109375" style="21"/>
  </cols>
  <sheetData>
    <row r="1" spans="1:10" ht="42" customHeight="1" x14ac:dyDescent="0.3">
      <c r="A1" s="158" t="s">
        <v>125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7.399999999999999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6" x14ac:dyDescent="0.3">
      <c r="A3" s="158" t="s">
        <v>18</v>
      </c>
      <c r="B3" s="158"/>
      <c r="C3" s="158"/>
      <c r="D3" s="158"/>
      <c r="E3" s="158"/>
      <c r="F3" s="158"/>
      <c r="G3" s="158"/>
      <c r="H3" s="158"/>
      <c r="I3" s="162"/>
      <c r="J3" s="162"/>
    </row>
    <row r="4" spans="1:10" ht="17.399999999999999" x14ac:dyDescent="0.3">
      <c r="A4" s="22"/>
      <c r="B4" s="22"/>
      <c r="C4" s="22"/>
      <c r="D4" s="22"/>
      <c r="E4" s="22"/>
      <c r="F4" s="22"/>
      <c r="G4" s="22"/>
      <c r="H4" s="22"/>
      <c r="I4" s="23"/>
      <c r="J4" s="23"/>
    </row>
    <row r="5" spans="1:10" ht="15.6" x14ac:dyDescent="0.3">
      <c r="A5" s="158" t="s">
        <v>24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 ht="17.399999999999999" x14ac:dyDescent="0.3">
      <c r="A6" s="36"/>
      <c r="B6" s="37"/>
      <c r="C6" s="37"/>
      <c r="D6" s="37"/>
      <c r="E6" s="38"/>
      <c r="F6" s="39"/>
      <c r="G6" s="39"/>
      <c r="H6" s="39"/>
      <c r="I6" s="39"/>
      <c r="J6" s="40" t="s">
        <v>30</v>
      </c>
    </row>
    <row r="7" spans="1:10" ht="26.4" x14ac:dyDescent="0.3">
      <c r="A7" s="41"/>
      <c r="B7" s="42"/>
      <c r="C7" s="42"/>
      <c r="D7" s="43"/>
      <c r="E7" s="44"/>
      <c r="F7" s="45" t="s">
        <v>126</v>
      </c>
      <c r="G7" s="67" t="s">
        <v>120</v>
      </c>
      <c r="H7" s="45" t="s">
        <v>129</v>
      </c>
      <c r="I7" s="45" t="s">
        <v>121</v>
      </c>
      <c r="J7" s="45" t="s">
        <v>130</v>
      </c>
    </row>
    <row r="8" spans="1:10" x14ac:dyDescent="0.3">
      <c r="A8" s="149" t="s">
        <v>0</v>
      </c>
      <c r="B8" s="148"/>
      <c r="C8" s="148"/>
      <c r="D8" s="148"/>
      <c r="E8" s="163"/>
      <c r="F8" s="138">
        <f>F9+F10</f>
        <v>1793180.02</v>
      </c>
      <c r="G8" s="138">
        <f>G9+G10</f>
        <v>4216365.4400000004</v>
      </c>
      <c r="H8" s="138">
        <v>5701418.0300000003</v>
      </c>
      <c r="I8" s="138">
        <f>I9+I10</f>
        <v>6071727.2300000004</v>
      </c>
      <c r="J8" s="138">
        <f>J9+J10</f>
        <v>6141727.2300000004</v>
      </c>
    </row>
    <row r="9" spans="1:10" x14ac:dyDescent="0.3">
      <c r="A9" s="164" t="s">
        <v>31</v>
      </c>
      <c r="B9" s="165"/>
      <c r="C9" s="165"/>
      <c r="D9" s="165"/>
      <c r="E9" s="161"/>
      <c r="F9" s="139">
        <v>1793180.02</v>
      </c>
      <c r="G9" s="139">
        <v>4216365.4400000004</v>
      </c>
      <c r="H9" s="139">
        <v>5701418.0300000003</v>
      </c>
      <c r="I9" s="139">
        <v>6071727.2300000004</v>
      </c>
      <c r="J9" s="139">
        <v>6141727.2300000004</v>
      </c>
    </row>
    <row r="10" spans="1:10" x14ac:dyDescent="0.3">
      <c r="A10" s="160" t="s">
        <v>32</v>
      </c>
      <c r="B10" s="161"/>
      <c r="C10" s="161"/>
      <c r="D10" s="161"/>
      <c r="E10" s="161"/>
      <c r="F10" s="139"/>
      <c r="G10" s="139"/>
      <c r="H10" s="139"/>
      <c r="I10" s="139"/>
      <c r="J10" s="139"/>
    </row>
    <row r="11" spans="1:10" x14ac:dyDescent="0.3">
      <c r="A11" s="49" t="s">
        <v>1</v>
      </c>
      <c r="B11" s="46"/>
      <c r="C11" s="46"/>
      <c r="D11" s="46"/>
      <c r="E11" s="46"/>
      <c r="F11" s="138">
        <v>1790090.97</v>
      </c>
      <c r="G11" s="138">
        <v>4523685.92</v>
      </c>
      <c r="H11" s="138">
        <f>SUM(H12:H13)</f>
        <v>5709618.0300000003</v>
      </c>
      <c r="I11" s="138"/>
      <c r="J11" s="138"/>
    </row>
    <row r="12" spans="1:10" x14ac:dyDescent="0.3">
      <c r="A12" s="166" t="s">
        <v>33</v>
      </c>
      <c r="B12" s="165"/>
      <c r="C12" s="165"/>
      <c r="D12" s="165"/>
      <c r="E12" s="165"/>
      <c r="F12" s="139">
        <v>1789372.07</v>
      </c>
      <c r="G12" s="139">
        <v>4461741.54</v>
      </c>
      <c r="H12" s="139">
        <v>5573118.0300000003</v>
      </c>
      <c r="I12" s="140">
        <v>6012227.2300000004</v>
      </c>
      <c r="J12" s="140">
        <v>6012227.2300000004</v>
      </c>
    </row>
    <row r="13" spans="1:10" x14ac:dyDescent="0.3">
      <c r="A13" s="160" t="s">
        <v>34</v>
      </c>
      <c r="B13" s="161"/>
      <c r="C13" s="161"/>
      <c r="D13" s="161"/>
      <c r="E13" s="161"/>
      <c r="F13" s="139">
        <v>718.9</v>
      </c>
      <c r="G13" s="139">
        <v>61944.38</v>
      </c>
      <c r="H13" s="139">
        <v>136500</v>
      </c>
      <c r="I13" s="139">
        <v>59500</v>
      </c>
      <c r="J13" s="139">
        <v>129500</v>
      </c>
    </row>
    <row r="14" spans="1:10" x14ac:dyDescent="0.3">
      <c r="A14" s="147" t="s">
        <v>54</v>
      </c>
      <c r="B14" s="148"/>
      <c r="C14" s="148"/>
      <c r="D14" s="148"/>
      <c r="E14" s="148"/>
      <c r="F14" s="138">
        <v>3089.05</v>
      </c>
      <c r="G14" s="138">
        <v>-307320.48</v>
      </c>
      <c r="H14" s="138">
        <f>(H8-H11)</f>
        <v>-8200</v>
      </c>
      <c r="I14" s="138"/>
      <c r="J14" s="138"/>
    </row>
    <row r="15" spans="1:10" ht="17.399999999999999" x14ac:dyDescent="0.3">
      <c r="A15" s="22"/>
      <c r="B15" s="51"/>
      <c r="C15" s="51"/>
      <c r="D15" s="51"/>
      <c r="E15" s="51"/>
      <c r="F15" s="51"/>
      <c r="G15" s="51"/>
      <c r="H15" s="52"/>
      <c r="I15" s="52"/>
      <c r="J15" s="52"/>
    </row>
    <row r="16" spans="1:10" ht="15.6" x14ac:dyDescent="0.3">
      <c r="A16" s="158" t="s">
        <v>25</v>
      </c>
      <c r="B16" s="159"/>
      <c r="C16" s="159"/>
      <c r="D16" s="159"/>
      <c r="E16" s="159"/>
      <c r="F16" s="159"/>
      <c r="G16" s="159"/>
      <c r="H16" s="159"/>
      <c r="I16" s="159"/>
      <c r="J16" s="159"/>
    </row>
    <row r="17" spans="1:10" ht="17.399999999999999" x14ac:dyDescent="0.3">
      <c r="A17" s="22"/>
      <c r="B17" s="51"/>
      <c r="C17" s="51"/>
      <c r="D17" s="51"/>
      <c r="E17" s="51"/>
      <c r="F17" s="51"/>
      <c r="G17" s="51"/>
      <c r="H17" s="52"/>
      <c r="I17" s="52"/>
      <c r="J17" s="52"/>
    </row>
    <row r="18" spans="1:10" ht="26.4" x14ac:dyDescent="0.3">
      <c r="A18" s="41"/>
      <c r="B18" s="42"/>
      <c r="C18" s="42"/>
      <c r="D18" s="43"/>
      <c r="E18" s="44"/>
      <c r="F18" s="45" t="s">
        <v>126</v>
      </c>
      <c r="G18" s="67" t="s">
        <v>120</v>
      </c>
      <c r="H18" s="45" t="s">
        <v>129</v>
      </c>
      <c r="I18" s="45" t="s">
        <v>121</v>
      </c>
      <c r="J18" s="45" t="s">
        <v>130</v>
      </c>
    </row>
    <row r="19" spans="1:10" x14ac:dyDescent="0.3">
      <c r="A19" s="160" t="s">
        <v>35</v>
      </c>
      <c r="B19" s="161"/>
      <c r="C19" s="161"/>
      <c r="D19" s="161"/>
      <c r="E19" s="161"/>
      <c r="F19" s="48"/>
      <c r="G19" s="48"/>
      <c r="H19" s="48"/>
      <c r="I19" s="48"/>
      <c r="J19" s="50"/>
    </row>
    <row r="20" spans="1:10" x14ac:dyDescent="0.3">
      <c r="A20" s="160" t="s">
        <v>36</v>
      </c>
      <c r="B20" s="161"/>
      <c r="C20" s="161"/>
      <c r="D20" s="161"/>
      <c r="E20" s="161"/>
      <c r="F20" s="48"/>
      <c r="G20" s="48"/>
      <c r="H20" s="48"/>
      <c r="I20" s="48"/>
      <c r="J20" s="50"/>
    </row>
    <row r="21" spans="1:10" x14ac:dyDescent="0.3">
      <c r="A21" s="147" t="s">
        <v>2</v>
      </c>
      <c r="B21" s="148"/>
      <c r="C21" s="148"/>
      <c r="D21" s="148"/>
      <c r="E21" s="148"/>
      <c r="F21" s="47">
        <f>F19-F20</f>
        <v>0</v>
      </c>
      <c r="G21" s="47">
        <f>G19-G20</f>
        <v>0</v>
      </c>
      <c r="H21" s="47">
        <f>H19-H20</f>
        <v>0</v>
      </c>
      <c r="I21" s="47">
        <f>I19-I20</f>
        <v>0</v>
      </c>
      <c r="J21" s="47">
        <f>J19-J20</f>
        <v>0</v>
      </c>
    </row>
    <row r="22" spans="1:10" x14ac:dyDescent="0.3">
      <c r="A22" s="147" t="s">
        <v>55</v>
      </c>
      <c r="B22" s="148"/>
      <c r="C22" s="148"/>
      <c r="D22" s="148"/>
      <c r="E22" s="148"/>
      <c r="F22" s="47">
        <f>F14+F21</f>
        <v>3089.05</v>
      </c>
      <c r="G22" s="47">
        <f>G14+G21</f>
        <v>-307320.48</v>
      </c>
      <c r="H22" s="47">
        <v>0</v>
      </c>
      <c r="I22" s="47">
        <f>I14+I21</f>
        <v>0</v>
      </c>
      <c r="J22" s="47">
        <f>J14+J21</f>
        <v>0</v>
      </c>
    </row>
    <row r="23" spans="1:10" ht="17.399999999999999" x14ac:dyDescent="0.3">
      <c r="A23" s="53"/>
      <c r="B23" s="51"/>
      <c r="C23" s="51"/>
      <c r="D23" s="51"/>
      <c r="E23" s="51"/>
      <c r="F23" s="51"/>
      <c r="G23" s="51"/>
      <c r="H23" s="52"/>
      <c r="I23" s="52"/>
      <c r="J23" s="52"/>
    </row>
    <row r="24" spans="1:10" ht="15.6" x14ac:dyDescent="0.3">
      <c r="A24" s="158" t="s">
        <v>56</v>
      </c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10" ht="15.6" x14ac:dyDescent="0.3">
      <c r="A25" s="20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26.4" x14ac:dyDescent="0.3">
      <c r="A26" s="41"/>
      <c r="B26" s="42"/>
      <c r="C26" s="42"/>
      <c r="D26" s="43"/>
      <c r="E26" s="44"/>
      <c r="F26" s="45" t="s">
        <v>126</v>
      </c>
      <c r="G26" s="67" t="s">
        <v>120</v>
      </c>
      <c r="H26" s="45" t="s">
        <v>129</v>
      </c>
      <c r="I26" s="45" t="s">
        <v>121</v>
      </c>
      <c r="J26" s="45" t="s">
        <v>130</v>
      </c>
    </row>
    <row r="27" spans="1:10" ht="15" customHeight="1" x14ac:dyDescent="0.3">
      <c r="A27" s="153" t="s">
        <v>57</v>
      </c>
      <c r="B27" s="154"/>
      <c r="C27" s="154"/>
      <c r="D27" s="154"/>
      <c r="E27" s="155"/>
      <c r="F27" s="54">
        <v>0</v>
      </c>
      <c r="G27" s="54"/>
      <c r="H27" s="54">
        <v>0</v>
      </c>
      <c r="I27" s="54"/>
      <c r="J27" s="55">
        <v>0</v>
      </c>
    </row>
    <row r="28" spans="1:10" ht="15" customHeight="1" x14ac:dyDescent="0.3">
      <c r="A28" s="147" t="s">
        <v>58</v>
      </c>
      <c r="B28" s="148"/>
      <c r="C28" s="148"/>
      <c r="D28" s="148"/>
      <c r="E28" s="148"/>
      <c r="F28" s="56">
        <f>F22+F27</f>
        <v>3089.05</v>
      </c>
      <c r="G28" s="56">
        <f>G22+G27</f>
        <v>-307320.48</v>
      </c>
      <c r="H28" s="56">
        <v>0</v>
      </c>
      <c r="I28" s="56">
        <f>I22+I27</f>
        <v>0</v>
      </c>
      <c r="J28" s="57">
        <f>J22+J27</f>
        <v>0</v>
      </c>
    </row>
    <row r="29" spans="1:10" ht="45" customHeight="1" x14ac:dyDescent="0.3">
      <c r="A29" s="149" t="s">
        <v>59</v>
      </c>
      <c r="B29" s="150"/>
      <c r="C29" s="150"/>
      <c r="D29" s="150"/>
      <c r="E29" s="151"/>
      <c r="F29" s="56">
        <f>F14+F21+F27-F28</f>
        <v>0</v>
      </c>
      <c r="G29" s="56">
        <f>G14+G21+G27-G28</f>
        <v>0</v>
      </c>
      <c r="H29" s="56"/>
      <c r="I29" s="56">
        <f>I14+I21+I27-I28</f>
        <v>0</v>
      </c>
      <c r="J29" s="57">
        <f>J14+J21+J27-J28</f>
        <v>0</v>
      </c>
    </row>
    <row r="30" spans="1:10" ht="15.6" x14ac:dyDescent="0.3">
      <c r="A30" s="58"/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15.6" x14ac:dyDescent="0.3">
      <c r="A31" s="152" t="s">
        <v>53</v>
      </c>
      <c r="B31" s="152"/>
      <c r="C31" s="152"/>
      <c r="D31" s="152"/>
      <c r="E31" s="152"/>
      <c r="F31" s="152"/>
      <c r="G31" s="152"/>
      <c r="H31" s="152"/>
      <c r="I31" s="152"/>
      <c r="J31" s="152"/>
    </row>
    <row r="32" spans="1:10" ht="17.399999999999999" x14ac:dyDescent="0.3">
      <c r="A32" s="60"/>
      <c r="B32" s="61"/>
      <c r="C32" s="61"/>
      <c r="D32" s="61"/>
      <c r="E32" s="61"/>
      <c r="F32" s="61"/>
      <c r="G32" s="61"/>
      <c r="H32" s="62"/>
      <c r="I32" s="62"/>
      <c r="J32" s="62"/>
    </row>
    <row r="33" spans="1:10" ht="26.4" x14ac:dyDescent="0.3">
      <c r="A33" s="63"/>
      <c r="B33" s="64"/>
      <c r="C33" s="64"/>
      <c r="D33" s="65"/>
      <c r="E33" s="66"/>
      <c r="F33" s="45" t="s">
        <v>126</v>
      </c>
      <c r="G33" s="67" t="s">
        <v>120</v>
      </c>
      <c r="H33" s="45" t="s">
        <v>129</v>
      </c>
      <c r="I33" s="45" t="s">
        <v>121</v>
      </c>
      <c r="J33" s="45" t="s">
        <v>130</v>
      </c>
    </row>
    <row r="34" spans="1:10" x14ac:dyDescent="0.3">
      <c r="A34" s="153" t="s">
        <v>57</v>
      </c>
      <c r="B34" s="154"/>
      <c r="C34" s="154"/>
      <c r="D34" s="154"/>
      <c r="E34" s="155"/>
      <c r="F34" s="54">
        <v>0</v>
      </c>
      <c r="G34" s="54">
        <f>F37</f>
        <v>0</v>
      </c>
      <c r="H34" s="54">
        <f>G37</f>
        <v>0</v>
      </c>
      <c r="I34" s="54">
        <f>H37</f>
        <v>0</v>
      </c>
      <c r="J34" s="55">
        <f>I37</f>
        <v>0</v>
      </c>
    </row>
    <row r="35" spans="1:10" ht="28.5" customHeight="1" x14ac:dyDescent="0.3">
      <c r="A35" s="153" t="s">
        <v>60</v>
      </c>
      <c r="B35" s="154"/>
      <c r="C35" s="154"/>
      <c r="D35" s="154"/>
      <c r="E35" s="155"/>
      <c r="F35" s="54">
        <v>0</v>
      </c>
      <c r="G35" s="54">
        <v>0</v>
      </c>
      <c r="H35" s="54">
        <v>0</v>
      </c>
      <c r="I35" s="54">
        <v>0</v>
      </c>
      <c r="J35" s="55">
        <v>0</v>
      </c>
    </row>
    <row r="36" spans="1:10" x14ac:dyDescent="0.3">
      <c r="A36" s="153" t="s">
        <v>61</v>
      </c>
      <c r="B36" s="156"/>
      <c r="C36" s="156"/>
      <c r="D36" s="156"/>
      <c r="E36" s="157"/>
      <c r="F36" s="54">
        <v>0</v>
      </c>
      <c r="G36" s="54">
        <v>0</v>
      </c>
      <c r="H36" s="54">
        <v>0</v>
      </c>
      <c r="I36" s="54">
        <v>0</v>
      </c>
      <c r="J36" s="55">
        <v>0</v>
      </c>
    </row>
    <row r="37" spans="1:10" ht="15" customHeight="1" x14ac:dyDescent="0.3">
      <c r="A37" s="147" t="s">
        <v>58</v>
      </c>
      <c r="B37" s="148"/>
      <c r="C37" s="148"/>
      <c r="D37" s="148"/>
      <c r="E37" s="148"/>
      <c r="F37" s="68">
        <f>F34-F35+F36</f>
        <v>0</v>
      </c>
      <c r="G37" s="68">
        <f>G34-G35+G36</f>
        <v>0</v>
      </c>
      <c r="H37" s="68">
        <f>H34-H35+H36</f>
        <v>0</v>
      </c>
      <c r="I37" s="68">
        <f>I34-I35+I36</f>
        <v>0</v>
      </c>
      <c r="J37" s="69">
        <f>J34-J35+J36</f>
        <v>0</v>
      </c>
    </row>
    <row r="38" spans="1:10" ht="17.25" customHeight="1" x14ac:dyDescent="0.3"/>
    <row r="39" spans="1:10" ht="9" customHeight="1" x14ac:dyDescent="0.3"/>
  </sheetData>
  <mergeCells count="23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24:J24"/>
    <mergeCell ref="A27:E27"/>
    <mergeCell ref="A28:E28"/>
    <mergeCell ref="A37:E37"/>
    <mergeCell ref="A29:E29"/>
    <mergeCell ref="A31:J31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topLeftCell="A4" zoomScaleNormal="100" workbookViewId="0">
      <selection activeCell="E31" sqref="E31"/>
    </sheetView>
  </sheetViews>
  <sheetFormatPr defaultColWidth="9.109375" defaultRowHeight="14.4" x14ac:dyDescent="0.3"/>
  <cols>
    <col min="1" max="1" width="7.44140625" style="21" bestFit="1" customWidth="1"/>
    <col min="2" max="2" width="8.44140625" style="21" bestFit="1" customWidth="1"/>
    <col min="3" max="7" width="25.33203125" style="21" customWidth="1"/>
    <col min="8" max="16384" width="9.109375" style="21"/>
  </cols>
  <sheetData>
    <row r="1" spans="1:7" ht="42" customHeight="1" x14ac:dyDescent="0.3">
      <c r="A1" s="158" t="s">
        <v>125</v>
      </c>
      <c r="B1" s="158"/>
      <c r="C1" s="158"/>
      <c r="D1" s="158"/>
      <c r="E1" s="158"/>
      <c r="F1" s="158"/>
      <c r="G1" s="158"/>
    </row>
    <row r="2" spans="1:7" ht="18" customHeight="1" x14ac:dyDescent="0.3">
      <c r="A2" s="22"/>
      <c r="B2" s="22"/>
      <c r="C2" s="22"/>
      <c r="D2" s="22"/>
      <c r="E2" s="22"/>
      <c r="F2" s="22"/>
      <c r="G2" s="22"/>
    </row>
    <row r="3" spans="1:7" ht="15.75" customHeight="1" x14ac:dyDescent="0.3">
      <c r="A3" s="158" t="s">
        <v>18</v>
      </c>
      <c r="B3" s="158"/>
      <c r="C3" s="158"/>
      <c r="D3" s="158"/>
      <c r="E3" s="158"/>
      <c r="F3" s="158"/>
      <c r="G3" s="158"/>
    </row>
    <row r="4" spans="1:7" ht="17.399999999999999" x14ac:dyDescent="0.3">
      <c r="A4" s="22"/>
      <c r="B4" s="22"/>
      <c r="C4" s="22"/>
      <c r="D4" s="22"/>
      <c r="E4" s="22"/>
      <c r="F4" s="23"/>
      <c r="G4" s="23"/>
    </row>
    <row r="5" spans="1:7" ht="18" customHeight="1" x14ac:dyDescent="0.3">
      <c r="A5" s="158" t="s">
        <v>4</v>
      </c>
      <c r="B5" s="158"/>
      <c r="C5" s="158"/>
      <c r="D5" s="158"/>
      <c r="E5" s="158"/>
      <c r="F5" s="158"/>
      <c r="G5" s="158"/>
    </row>
    <row r="6" spans="1:7" ht="17.399999999999999" x14ac:dyDescent="0.3">
      <c r="A6" s="22"/>
      <c r="B6" s="22"/>
      <c r="C6" s="22"/>
      <c r="D6" s="22"/>
      <c r="E6" s="22"/>
      <c r="F6" s="23"/>
      <c r="G6" s="23"/>
    </row>
    <row r="7" spans="1:7" ht="15.75" customHeight="1" x14ac:dyDescent="0.3">
      <c r="A7" s="158" t="s">
        <v>37</v>
      </c>
      <c r="B7" s="158"/>
      <c r="C7" s="158"/>
      <c r="D7" s="158"/>
      <c r="E7" s="158"/>
      <c r="F7" s="158"/>
      <c r="G7" s="158"/>
    </row>
    <row r="8" spans="1:7" ht="17.399999999999999" x14ac:dyDescent="0.3">
      <c r="A8" s="22"/>
      <c r="B8" s="22"/>
      <c r="C8" s="22"/>
      <c r="D8" s="22"/>
      <c r="E8" s="22"/>
      <c r="F8" s="23"/>
      <c r="G8" s="23"/>
    </row>
    <row r="9" spans="1:7" ht="26.4" x14ac:dyDescent="0.3">
      <c r="A9" s="24" t="s">
        <v>5</v>
      </c>
      <c r="B9" s="25" t="s">
        <v>6</v>
      </c>
      <c r="C9" s="25" t="s">
        <v>3</v>
      </c>
      <c r="D9" s="24" t="s">
        <v>114</v>
      </c>
      <c r="E9" s="24" t="s">
        <v>127</v>
      </c>
      <c r="F9" s="24" t="s">
        <v>122</v>
      </c>
      <c r="G9" s="24" t="s">
        <v>128</v>
      </c>
    </row>
    <row r="10" spans="1:7" x14ac:dyDescent="0.3">
      <c r="A10" s="134">
        <v>6</v>
      </c>
      <c r="B10" s="134"/>
      <c r="C10" s="26" t="s">
        <v>7</v>
      </c>
      <c r="D10" s="133">
        <v>4216365.4400000004</v>
      </c>
      <c r="E10" s="133">
        <f>SUM(E11:E16)</f>
        <v>5701418.0299999993</v>
      </c>
      <c r="F10" s="133">
        <f>SUM(F11:F16)</f>
        <v>6071727.2299999995</v>
      </c>
      <c r="G10" s="133">
        <f>SUM(G11:G16)</f>
        <v>6141727.2299999995</v>
      </c>
    </row>
    <row r="11" spans="1:7" ht="21" customHeight="1" x14ac:dyDescent="0.3">
      <c r="A11" s="6"/>
      <c r="B11" s="9">
        <v>63</v>
      </c>
      <c r="C11" s="28" t="s">
        <v>26</v>
      </c>
      <c r="D11" s="128">
        <v>3638028.61</v>
      </c>
      <c r="E11" s="128">
        <v>5009487.1399999997</v>
      </c>
      <c r="F11" s="128">
        <v>5461118.3399999999</v>
      </c>
      <c r="G11" s="128">
        <v>5461118.3399999999</v>
      </c>
    </row>
    <row r="12" spans="1:7" x14ac:dyDescent="0.3">
      <c r="A12" s="135"/>
      <c r="B12" s="135">
        <v>64</v>
      </c>
      <c r="C12" s="30" t="s">
        <v>63</v>
      </c>
      <c r="D12" s="128"/>
      <c r="E12" s="128"/>
      <c r="F12" s="128"/>
      <c r="G12" s="128"/>
    </row>
    <row r="13" spans="1:7" x14ac:dyDescent="0.3">
      <c r="A13" s="135"/>
      <c r="B13" s="135">
        <v>65</v>
      </c>
      <c r="C13" s="30" t="s">
        <v>64</v>
      </c>
      <c r="D13" s="141">
        <v>65508</v>
      </c>
      <c r="E13" s="141">
        <v>63130</v>
      </c>
      <c r="F13" s="141">
        <v>63130</v>
      </c>
      <c r="G13" s="141">
        <v>63130</v>
      </c>
    </row>
    <row r="14" spans="1:7" x14ac:dyDescent="0.3">
      <c r="A14" s="135"/>
      <c r="B14" s="135">
        <v>66</v>
      </c>
      <c r="C14" s="30" t="s">
        <v>65</v>
      </c>
      <c r="D14" s="141">
        <v>331.8</v>
      </c>
      <c r="E14" s="141">
        <v>331.8</v>
      </c>
      <c r="F14" s="141">
        <v>331.8</v>
      </c>
      <c r="G14" s="141">
        <v>331.8</v>
      </c>
    </row>
    <row r="15" spans="1:7" ht="39.6" x14ac:dyDescent="0.3">
      <c r="A15" s="135"/>
      <c r="B15" s="135">
        <v>67</v>
      </c>
      <c r="C15" s="28" t="s">
        <v>27</v>
      </c>
      <c r="D15" s="128">
        <v>512497.03</v>
      </c>
      <c r="E15" s="128">
        <v>628469.09</v>
      </c>
      <c r="F15" s="128">
        <v>547147.09</v>
      </c>
      <c r="G15" s="128">
        <v>617147.09</v>
      </c>
    </row>
    <row r="16" spans="1:7" x14ac:dyDescent="0.3">
      <c r="A16" s="135"/>
      <c r="B16" s="135">
        <v>68</v>
      </c>
      <c r="C16" s="28" t="s">
        <v>66</v>
      </c>
      <c r="D16" s="128"/>
      <c r="E16" s="128"/>
      <c r="F16" s="128"/>
      <c r="G16" s="128"/>
    </row>
    <row r="17" spans="1:7" x14ac:dyDescent="0.3">
      <c r="A17" s="31"/>
      <c r="B17" s="31"/>
      <c r="C17" s="32"/>
    </row>
    <row r="18" spans="1:7" x14ac:dyDescent="0.3">
      <c r="A18" s="31"/>
      <c r="B18" s="31"/>
      <c r="C18" s="32"/>
    </row>
    <row r="19" spans="1:7" ht="15.6" x14ac:dyDescent="0.3">
      <c r="A19" s="158" t="s">
        <v>38</v>
      </c>
      <c r="B19" s="170"/>
      <c r="C19" s="170"/>
      <c r="D19" s="170"/>
      <c r="E19" s="170"/>
      <c r="F19" s="170"/>
      <c r="G19" s="170"/>
    </row>
    <row r="20" spans="1:7" ht="17.399999999999999" x14ac:dyDescent="0.3">
      <c r="A20" s="22"/>
      <c r="B20" s="22"/>
      <c r="C20" s="22"/>
      <c r="D20" s="22"/>
      <c r="E20" s="22"/>
      <c r="F20" s="23"/>
      <c r="G20" s="23"/>
    </row>
    <row r="21" spans="1:7" ht="26.4" x14ac:dyDescent="0.3">
      <c r="A21" s="24" t="s">
        <v>5</v>
      </c>
      <c r="B21" s="145" t="s">
        <v>6</v>
      </c>
      <c r="C21" s="145" t="s">
        <v>3</v>
      </c>
      <c r="D21" s="24" t="s">
        <v>114</v>
      </c>
      <c r="E21" s="24" t="s">
        <v>127</v>
      </c>
      <c r="F21" s="24" t="s">
        <v>122</v>
      </c>
      <c r="G21" s="24" t="s">
        <v>128</v>
      </c>
    </row>
    <row r="22" spans="1:7" x14ac:dyDescent="0.3">
      <c r="A22" s="134">
        <v>3</v>
      </c>
      <c r="B22" s="134"/>
      <c r="C22" s="26" t="s">
        <v>8</v>
      </c>
      <c r="D22" s="133">
        <f>SUM(D23:D27)</f>
        <v>4461741.540000001</v>
      </c>
      <c r="E22" s="133">
        <f>SUM(E23:E27)</f>
        <v>5573118.0300000003</v>
      </c>
      <c r="F22" s="133">
        <f>SUM(F23:F27)</f>
        <v>6012227.2300000004</v>
      </c>
      <c r="G22" s="133">
        <f t="shared" ref="G22" si="0">SUM(G23:G27)</f>
        <v>6012227.2300000004</v>
      </c>
    </row>
    <row r="23" spans="1:7" ht="15.75" customHeight="1" x14ac:dyDescent="0.3">
      <c r="A23" s="6"/>
      <c r="B23" s="9">
        <v>31</v>
      </c>
      <c r="C23" s="28" t="s">
        <v>9</v>
      </c>
      <c r="D23" s="128">
        <v>3794831.97</v>
      </c>
      <c r="E23" s="128">
        <v>4888836.67</v>
      </c>
      <c r="F23" s="128">
        <v>5340467.87</v>
      </c>
      <c r="G23" s="128">
        <v>5340467.87</v>
      </c>
    </row>
    <row r="24" spans="1:7" x14ac:dyDescent="0.3">
      <c r="A24" s="135"/>
      <c r="B24" s="135">
        <v>32</v>
      </c>
      <c r="C24" s="29" t="s">
        <v>21</v>
      </c>
      <c r="D24" s="128">
        <v>517574.5</v>
      </c>
      <c r="E24" s="128">
        <v>536205.66</v>
      </c>
      <c r="F24" s="128">
        <v>523683.66</v>
      </c>
      <c r="G24" s="128">
        <v>523683.66</v>
      </c>
    </row>
    <row r="25" spans="1:7" x14ac:dyDescent="0.3">
      <c r="A25" s="135"/>
      <c r="B25" s="135">
        <v>34</v>
      </c>
      <c r="C25" s="30" t="s">
        <v>72</v>
      </c>
      <c r="D25" s="128">
        <v>64</v>
      </c>
      <c r="E25" s="128">
        <v>100</v>
      </c>
      <c r="F25" s="128">
        <v>100</v>
      </c>
      <c r="G25" s="128">
        <v>100</v>
      </c>
    </row>
    <row r="26" spans="1:7" x14ac:dyDescent="0.3">
      <c r="A26" s="135"/>
      <c r="B26" s="135">
        <v>37</v>
      </c>
      <c r="C26" s="30" t="s">
        <v>73</v>
      </c>
      <c r="D26" s="128">
        <v>146886.07</v>
      </c>
      <c r="E26" s="128">
        <v>145590.70000000001</v>
      </c>
      <c r="F26" s="128">
        <v>145590.70000000001</v>
      </c>
      <c r="G26" s="128">
        <v>145590.70000000001</v>
      </c>
    </row>
    <row r="27" spans="1:7" x14ac:dyDescent="0.3">
      <c r="A27" s="135"/>
      <c r="B27" s="135">
        <v>38</v>
      </c>
      <c r="C27" s="30" t="s">
        <v>131</v>
      </c>
      <c r="D27" s="128">
        <v>2385</v>
      </c>
      <c r="E27" s="128">
        <v>2385</v>
      </c>
      <c r="F27" s="128">
        <v>2385</v>
      </c>
      <c r="G27" s="128">
        <v>2385</v>
      </c>
    </row>
    <row r="28" spans="1:7" ht="26.4" x14ac:dyDescent="0.3">
      <c r="A28" s="137">
        <v>4</v>
      </c>
      <c r="B28" s="137"/>
      <c r="C28" s="33" t="s">
        <v>10</v>
      </c>
      <c r="D28" s="128">
        <f>SUM(D29)</f>
        <v>61944.38</v>
      </c>
      <c r="E28" s="132">
        <f>SUM(E29:E30)</f>
        <v>136500</v>
      </c>
      <c r="F28" s="132">
        <f>SUM(F29:F30)</f>
        <v>59500</v>
      </c>
      <c r="G28" s="132">
        <f>SUM(G29:G30)</f>
        <v>129500</v>
      </c>
    </row>
    <row r="29" spans="1:7" ht="39.6" x14ac:dyDescent="0.3">
      <c r="A29" s="9"/>
      <c r="B29" s="9">
        <v>42</v>
      </c>
      <c r="C29" s="34" t="s">
        <v>28</v>
      </c>
      <c r="D29" s="128">
        <v>61944.38</v>
      </c>
      <c r="E29" s="128">
        <v>71500</v>
      </c>
      <c r="F29" s="128">
        <v>35500</v>
      </c>
      <c r="G29" s="128">
        <v>45500</v>
      </c>
    </row>
    <row r="30" spans="1:7" ht="28.5" customHeight="1" x14ac:dyDescent="0.3">
      <c r="A30" s="9"/>
      <c r="B30" s="9">
        <v>45</v>
      </c>
      <c r="C30" s="34" t="s">
        <v>135</v>
      </c>
      <c r="D30" s="128"/>
      <c r="E30" s="128">
        <v>65000</v>
      </c>
      <c r="F30" s="128">
        <v>24000</v>
      </c>
      <c r="G30" s="128">
        <v>84000</v>
      </c>
    </row>
    <row r="31" spans="1:7" x14ac:dyDescent="0.3">
      <c r="A31" s="167" t="s">
        <v>12</v>
      </c>
      <c r="B31" s="168"/>
      <c r="C31" s="169"/>
      <c r="D31" s="133">
        <f>SUM(D22,D28)</f>
        <v>4523685.9200000009</v>
      </c>
      <c r="E31" s="133">
        <f>SUM(E22,E28)</f>
        <v>5709618.0300000003</v>
      </c>
      <c r="F31" s="133">
        <f>SUM(F22,F28)</f>
        <v>6071727.2300000004</v>
      </c>
      <c r="G31" s="133">
        <f>SUM(G22,G28)</f>
        <v>6141727.2300000004</v>
      </c>
    </row>
  </sheetData>
  <mergeCells count="6">
    <mergeCell ref="A31:C31"/>
    <mergeCell ref="A19:G19"/>
    <mergeCell ref="A1:G1"/>
    <mergeCell ref="A3:G3"/>
    <mergeCell ref="A5:G5"/>
    <mergeCell ref="A7:G7"/>
  </mergeCells>
  <pageMargins left="0.7" right="0.7" top="0.75" bottom="0.75" header="0.3" footer="0.3"/>
  <pageSetup paperSize="9" scale="8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tabSelected="1" zoomScaleNormal="100" workbookViewId="0">
      <selection sqref="A1:F1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71" t="s">
        <v>125</v>
      </c>
      <c r="B1" s="171"/>
      <c r="C1" s="171"/>
      <c r="D1" s="171"/>
      <c r="E1" s="171"/>
      <c r="F1" s="171"/>
    </row>
    <row r="2" spans="1:6" ht="18" customHeight="1" x14ac:dyDescent="0.3">
      <c r="A2" s="1"/>
      <c r="B2" s="1"/>
      <c r="C2" s="1"/>
      <c r="D2" s="1"/>
      <c r="E2" s="1"/>
      <c r="F2" s="1"/>
    </row>
    <row r="3" spans="1:6" ht="15.75" customHeight="1" x14ac:dyDescent="0.3">
      <c r="A3" s="171" t="s">
        <v>18</v>
      </c>
      <c r="B3" s="171"/>
      <c r="C3" s="171"/>
      <c r="D3" s="171"/>
      <c r="E3" s="171"/>
      <c r="F3" s="171"/>
    </row>
    <row r="4" spans="1:6" ht="17.399999999999999" x14ac:dyDescent="0.3">
      <c r="B4" s="1"/>
      <c r="C4" s="1"/>
      <c r="D4" s="1"/>
      <c r="E4" s="2"/>
      <c r="F4" s="2"/>
    </row>
    <row r="5" spans="1:6" ht="18" customHeight="1" x14ac:dyDescent="0.3">
      <c r="A5" s="171" t="s">
        <v>4</v>
      </c>
      <c r="B5" s="171"/>
      <c r="C5" s="171"/>
      <c r="D5" s="171"/>
      <c r="E5" s="171"/>
      <c r="F5" s="171"/>
    </row>
    <row r="6" spans="1:6" ht="17.399999999999999" x14ac:dyDescent="0.3">
      <c r="A6" s="1"/>
      <c r="B6" s="1"/>
      <c r="C6" s="1"/>
      <c r="D6" s="1"/>
      <c r="E6" s="2"/>
      <c r="F6" s="2"/>
    </row>
    <row r="7" spans="1:6" ht="15.75" customHeight="1" x14ac:dyDescent="0.3">
      <c r="A7" s="171" t="s">
        <v>39</v>
      </c>
      <c r="B7" s="171"/>
      <c r="C7" s="171"/>
      <c r="D7" s="171"/>
      <c r="E7" s="171"/>
      <c r="F7" s="171"/>
    </row>
    <row r="8" spans="1:6" ht="17.399999999999999" x14ac:dyDescent="0.3">
      <c r="A8" s="1"/>
      <c r="B8" s="1"/>
      <c r="C8" s="1"/>
      <c r="D8" s="1"/>
      <c r="E8" s="2"/>
      <c r="F8" s="2"/>
    </row>
    <row r="9" spans="1:6" ht="26.4" x14ac:dyDescent="0.3">
      <c r="A9" s="12" t="s">
        <v>41</v>
      </c>
      <c r="B9" s="11" t="s">
        <v>126</v>
      </c>
      <c r="C9" s="12" t="s">
        <v>114</v>
      </c>
      <c r="D9" s="12" t="s">
        <v>127</v>
      </c>
      <c r="E9" s="24" t="s">
        <v>122</v>
      </c>
      <c r="F9" s="24" t="s">
        <v>128</v>
      </c>
    </row>
    <row r="10" spans="1:6" x14ac:dyDescent="0.3">
      <c r="A10" s="18" t="s">
        <v>0</v>
      </c>
      <c r="B10" s="132">
        <v>1793180.02</v>
      </c>
      <c r="C10" s="132">
        <v>4216365.4400000004</v>
      </c>
      <c r="D10" s="132">
        <f>SUM(D12:D20)</f>
        <v>5701418.0299999993</v>
      </c>
      <c r="E10" s="132">
        <f>SUM(E11:E20)</f>
        <v>6071727.2299999995</v>
      </c>
      <c r="F10" s="132">
        <f>SUM(F12:F19)</f>
        <v>6141727.2299999995</v>
      </c>
    </row>
    <row r="11" spans="1:6" x14ac:dyDescent="0.3">
      <c r="A11" s="13" t="s">
        <v>43</v>
      </c>
      <c r="B11" s="133"/>
      <c r="C11" s="133"/>
      <c r="D11" s="133"/>
      <c r="E11" s="133"/>
      <c r="F11" s="133"/>
    </row>
    <row r="12" spans="1:6" x14ac:dyDescent="0.3">
      <c r="A12" s="7" t="s">
        <v>44</v>
      </c>
      <c r="B12" s="128">
        <v>206562.9</v>
      </c>
      <c r="C12" s="128">
        <v>512497.03</v>
      </c>
      <c r="D12" s="128">
        <v>628469.09</v>
      </c>
      <c r="E12" s="128">
        <v>547147.09</v>
      </c>
      <c r="F12" s="128">
        <v>617147.09</v>
      </c>
    </row>
    <row r="13" spans="1:6" x14ac:dyDescent="0.3">
      <c r="A13" s="7" t="s">
        <v>110</v>
      </c>
      <c r="B13" s="128"/>
      <c r="C13" s="128">
        <v>331.8</v>
      </c>
      <c r="D13" s="128">
        <v>331.8</v>
      </c>
      <c r="E13" s="128">
        <v>331.8</v>
      </c>
      <c r="F13" s="128">
        <v>331.8</v>
      </c>
    </row>
    <row r="14" spans="1:6" ht="26.4" x14ac:dyDescent="0.3">
      <c r="A14" s="6" t="s">
        <v>42</v>
      </c>
      <c r="B14" s="127"/>
      <c r="C14" s="128"/>
      <c r="D14" s="128"/>
      <c r="E14" s="128"/>
      <c r="F14" s="128"/>
    </row>
    <row r="15" spans="1:6" ht="26.4" x14ac:dyDescent="0.3">
      <c r="A15" s="10" t="s">
        <v>141</v>
      </c>
      <c r="B15" s="127">
        <v>30624.12</v>
      </c>
      <c r="C15" s="128">
        <v>65508</v>
      </c>
      <c r="D15" s="128">
        <v>63130</v>
      </c>
      <c r="E15" s="128">
        <v>63130</v>
      </c>
      <c r="F15" s="128">
        <v>63130</v>
      </c>
    </row>
    <row r="16" spans="1:6" x14ac:dyDescent="0.3">
      <c r="A16" s="10" t="s">
        <v>111</v>
      </c>
      <c r="B16" s="127"/>
      <c r="C16" s="128"/>
      <c r="D16" s="128"/>
      <c r="E16" s="128"/>
      <c r="F16" s="128"/>
    </row>
    <row r="17" spans="1:6" x14ac:dyDescent="0.3">
      <c r="A17" s="10" t="s">
        <v>142</v>
      </c>
      <c r="B17" s="127">
        <v>1555993</v>
      </c>
      <c r="C17" s="128">
        <v>3536629.35</v>
      </c>
      <c r="D17" s="128">
        <v>4854395.55</v>
      </c>
      <c r="E17" s="128">
        <v>5306026.75</v>
      </c>
      <c r="F17" s="128">
        <v>5306026.75</v>
      </c>
    </row>
    <row r="18" spans="1:6" x14ac:dyDescent="0.3">
      <c r="A18" s="10" t="s">
        <v>143</v>
      </c>
      <c r="B18" s="127"/>
      <c r="C18" s="128">
        <v>14737.38</v>
      </c>
      <c r="D18" s="128">
        <v>23282.43</v>
      </c>
      <c r="E18" s="128">
        <v>23282.43</v>
      </c>
      <c r="F18" s="128">
        <v>23282.43</v>
      </c>
    </row>
    <row r="19" spans="1:6" x14ac:dyDescent="0.3">
      <c r="A19" s="10" t="s">
        <v>144</v>
      </c>
      <c r="B19" s="127"/>
      <c r="C19" s="128">
        <v>86661.88</v>
      </c>
      <c r="D19" s="128">
        <v>131809.16</v>
      </c>
      <c r="E19" s="128">
        <v>131809.16</v>
      </c>
      <c r="F19" s="128">
        <v>131809.16</v>
      </c>
    </row>
    <row r="20" spans="1:6" x14ac:dyDescent="0.3">
      <c r="A20" s="10" t="s">
        <v>112</v>
      </c>
      <c r="B20" s="127">
        <v>4554.0200000000004</v>
      </c>
      <c r="C20" s="128"/>
      <c r="D20" s="128"/>
      <c r="E20" s="128"/>
      <c r="F20" s="128"/>
    </row>
    <row r="23" spans="1:6" ht="15.75" customHeight="1" x14ac:dyDescent="0.3">
      <c r="A23" s="171" t="s">
        <v>40</v>
      </c>
      <c r="B23" s="171"/>
      <c r="C23" s="171"/>
      <c r="D23" s="171"/>
      <c r="E23" s="171"/>
      <c r="F23" s="171"/>
    </row>
    <row r="24" spans="1:6" ht="17.399999999999999" x14ac:dyDescent="0.3">
      <c r="A24" s="1"/>
      <c r="B24" s="1"/>
      <c r="C24" s="1"/>
      <c r="D24" s="1"/>
      <c r="E24" s="2"/>
      <c r="F24" s="2"/>
    </row>
    <row r="25" spans="1:6" ht="26.4" x14ac:dyDescent="0.3">
      <c r="A25" s="12" t="s">
        <v>41</v>
      </c>
      <c r="B25" s="11" t="s">
        <v>126</v>
      </c>
      <c r="C25" s="12" t="s">
        <v>114</v>
      </c>
      <c r="D25" s="12" t="s">
        <v>127</v>
      </c>
      <c r="E25" s="24" t="s">
        <v>122</v>
      </c>
      <c r="F25" s="24" t="s">
        <v>128</v>
      </c>
    </row>
    <row r="26" spans="1:6" x14ac:dyDescent="0.3">
      <c r="A26" s="18" t="s">
        <v>1</v>
      </c>
      <c r="B26" s="128">
        <v>1790090.97</v>
      </c>
      <c r="C26" s="128">
        <f>SUM(C27:C35)</f>
        <v>4523685.92</v>
      </c>
      <c r="D26" s="132">
        <f>SUM(D27:D35)</f>
        <v>5709618.0299999993</v>
      </c>
      <c r="E26" s="132">
        <f t="shared" ref="E26:F26" si="0">SUM(E27:E35)</f>
        <v>6071727.2299999995</v>
      </c>
      <c r="F26" s="132">
        <f t="shared" si="0"/>
        <v>6141727.2299999995</v>
      </c>
    </row>
    <row r="27" spans="1:6" ht="15.75" customHeight="1" x14ac:dyDescent="0.3">
      <c r="A27" s="13" t="s">
        <v>43</v>
      </c>
      <c r="B27" s="128"/>
      <c r="C27" s="128"/>
      <c r="D27" s="128"/>
      <c r="E27" s="128"/>
      <c r="F27" s="128"/>
    </row>
    <row r="28" spans="1:6" x14ac:dyDescent="0.3">
      <c r="A28" s="7" t="s">
        <v>44</v>
      </c>
      <c r="B28" s="128">
        <v>206573.08</v>
      </c>
      <c r="C28" s="128">
        <v>528497.03</v>
      </c>
      <c r="D28" s="128">
        <v>628469.09</v>
      </c>
      <c r="E28" s="128">
        <v>547147.09</v>
      </c>
      <c r="F28" s="128">
        <v>617147.09</v>
      </c>
    </row>
    <row r="29" spans="1:6" x14ac:dyDescent="0.3">
      <c r="A29" s="7" t="s">
        <v>46</v>
      </c>
      <c r="B29" s="128"/>
      <c r="C29" s="128">
        <v>331.8</v>
      </c>
      <c r="D29" s="128">
        <v>331.8</v>
      </c>
      <c r="E29" s="128">
        <v>331.8</v>
      </c>
      <c r="F29" s="128">
        <v>331.8</v>
      </c>
    </row>
    <row r="30" spans="1:6" x14ac:dyDescent="0.3">
      <c r="A30" s="7" t="s">
        <v>145</v>
      </c>
      <c r="B30" s="128">
        <v>18399.12</v>
      </c>
      <c r="C30" s="128">
        <v>50391</v>
      </c>
      <c r="D30" s="128">
        <v>63130</v>
      </c>
      <c r="E30" s="128">
        <v>63130</v>
      </c>
      <c r="F30" s="128">
        <v>63130</v>
      </c>
    </row>
    <row r="31" spans="1:6" x14ac:dyDescent="0.3">
      <c r="A31" s="7" t="s">
        <v>111</v>
      </c>
      <c r="B31" s="128">
        <v>2935</v>
      </c>
      <c r="C31" s="128">
        <v>18914.7</v>
      </c>
      <c r="D31" s="128">
        <v>8200</v>
      </c>
      <c r="E31" s="128"/>
      <c r="F31" s="128"/>
    </row>
    <row r="32" spans="1:6" x14ac:dyDescent="0.3">
      <c r="A32" s="10" t="s">
        <v>142</v>
      </c>
      <c r="B32" s="128">
        <v>1562183.77</v>
      </c>
      <c r="C32" s="128">
        <v>3817144</v>
      </c>
      <c r="D32" s="128">
        <v>4854395.55</v>
      </c>
      <c r="E32" s="128">
        <v>5306026.75</v>
      </c>
      <c r="F32" s="128">
        <v>5306026.75</v>
      </c>
    </row>
    <row r="33" spans="1:6" x14ac:dyDescent="0.3">
      <c r="A33" s="10" t="s">
        <v>143</v>
      </c>
      <c r="B33" s="128"/>
      <c r="C33" s="128">
        <v>15788.59</v>
      </c>
      <c r="D33" s="128">
        <v>23282.43</v>
      </c>
      <c r="E33" s="128">
        <v>23282.43</v>
      </c>
      <c r="F33" s="128">
        <v>23282.43</v>
      </c>
    </row>
    <row r="34" spans="1:6" x14ac:dyDescent="0.3">
      <c r="A34" s="10" t="s">
        <v>144</v>
      </c>
      <c r="B34" s="128"/>
      <c r="C34" s="128">
        <v>92618.8</v>
      </c>
      <c r="D34" s="128">
        <v>131809.16</v>
      </c>
      <c r="E34" s="128">
        <v>131809.16</v>
      </c>
      <c r="F34" s="128">
        <v>131809.16</v>
      </c>
    </row>
    <row r="35" spans="1:6" x14ac:dyDescent="0.3">
      <c r="A35" s="10" t="s">
        <v>112</v>
      </c>
      <c r="B35" s="128"/>
      <c r="C35" s="128"/>
      <c r="D35" s="128"/>
      <c r="E35" s="128"/>
      <c r="F35" s="128"/>
    </row>
    <row r="37" spans="1:6" x14ac:dyDescent="0.3">
      <c r="D37" s="146"/>
      <c r="E37" s="146"/>
      <c r="F37" s="146"/>
    </row>
    <row r="42" spans="1:6" x14ac:dyDescent="0.3">
      <c r="D42" s="146"/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D15" sqref="D15"/>
    </sheetView>
  </sheetViews>
  <sheetFormatPr defaultColWidth="9.109375" defaultRowHeight="14.4" x14ac:dyDescent="0.3"/>
  <cols>
    <col min="1" max="1" width="37.6640625" style="21" customWidth="1"/>
    <col min="2" max="6" width="25.33203125" style="21" customWidth="1"/>
    <col min="7" max="16384" width="9.109375" style="21"/>
  </cols>
  <sheetData>
    <row r="1" spans="1:6" ht="42" customHeight="1" x14ac:dyDescent="0.3">
      <c r="A1" s="158" t="s">
        <v>125</v>
      </c>
      <c r="B1" s="158"/>
      <c r="C1" s="158"/>
      <c r="D1" s="158"/>
      <c r="E1" s="158"/>
      <c r="F1" s="158"/>
    </row>
    <row r="2" spans="1:6" ht="18" customHeight="1" x14ac:dyDescent="0.3">
      <c r="A2" s="22"/>
      <c r="B2" s="22"/>
      <c r="C2" s="22"/>
      <c r="D2" s="22"/>
      <c r="E2" s="22"/>
      <c r="F2" s="22"/>
    </row>
    <row r="3" spans="1:6" ht="15.6" x14ac:dyDescent="0.3">
      <c r="A3" s="158" t="s">
        <v>18</v>
      </c>
      <c r="B3" s="158"/>
      <c r="C3" s="158"/>
      <c r="D3" s="158"/>
      <c r="E3" s="162"/>
      <c r="F3" s="162"/>
    </row>
    <row r="4" spans="1:6" ht="17.399999999999999" x14ac:dyDescent="0.3">
      <c r="A4" s="22"/>
      <c r="B4" s="22"/>
      <c r="C4" s="22"/>
      <c r="D4" s="22"/>
      <c r="E4" s="23"/>
      <c r="F4" s="23"/>
    </row>
    <row r="5" spans="1:6" ht="18" customHeight="1" x14ac:dyDescent="0.3">
      <c r="A5" s="158" t="s">
        <v>4</v>
      </c>
      <c r="B5" s="159"/>
      <c r="C5" s="159"/>
      <c r="D5" s="159"/>
      <c r="E5" s="159"/>
      <c r="F5" s="159"/>
    </row>
    <row r="6" spans="1:6" ht="17.399999999999999" x14ac:dyDescent="0.3">
      <c r="A6" s="22"/>
      <c r="B6" s="22"/>
      <c r="C6" s="22"/>
      <c r="D6" s="22"/>
      <c r="E6" s="23"/>
      <c r="F6" s="23"/>
    </row>
    <row r="7" spans="1:6" ht="15.6" x14ac:dyDescent="0.3">
      <c r="A7" s="158" t="s">
        <v>11</v>
      </c>
      <c r="B7" s="170"/>
      <c r="C7" s="170"/>
      <c r="D7" s="170"/>
      <c r="E7" s="170"/>
      <c r="F7" s="170"/>
    </row>
    <row r="8" spans="1:6" ht="17.399999999999999" x14ac:dyDescent="0.3">
      <c r="A8" s="22"/>
      <c r="B8" s="22"/>
      <c r="C8" s="22"/>
      <c r="D8" s="22"/>
      <c r="E8" s="23"/>
      <c r="F8" s="23"/>
    </row>
    <row r="9" spans="1:6" ht="26.4" x14ac:dyDescent="0.3">
      <c r="A9" s="24" t="s">
        <v>74</v>
      </c>
      <c r="B9" s="25" t="s">
        <v>126</v>
      </c>
      <c r="C9" s="24" t="s">
        <v>114</v>
      </c>
      <c r="D9" s="24" t="s">
        <v>127</v>
      </c>
      <c r="E9" s="24" t="s">
        <v>122</v>
      </c>
      <c r="F9" s="24" t="s">
        <v>128</v>
      </c>
    </row>
    <row r="10" spans="1:6" ht="15.75" customHeight="1" x14ac:dyDescent="0.3">
      <c r="A10" s="26" t="s">
        <v>12</v>
      </c>
      <c r="B10" s="131">
        <v>1790090.97</v>
      </c>
      <c r="C10" s="131">
        <v>4523685.92</v>
      </c>
      <c r="D10" s="131">
        <f>SUM(D11:D13)</f>
        <v>5709618.0300000003</v>
      </c>
      <c r="E10" s="131">
        <f t="shared" ref="E10:F10" si="0">SUM(E11:E13)</f>
        <v>6071727.2299999995</v>
      </c>
      <c r="F10" s="131">
        <f t="shared" si="0"/>
        <v>6141727.2299999995</v>
      </c>
    </row>
    <row r="11" spans="1:6" ht="15.75" customHeight="1" x14ac:dyDescent="0.3">
      <c r="A11" s="27" t="s">
        <v>75</v>
      </c>
      <c r="B11" s="130"/>
      <c r="C11" s="131"/>
      <c r="D11" s="131"/>
      <c r="E11" s="131"/>
      <c r="F11" s="131"/>
    </row>
    <row r="12" spans="1:6" x14ac:dyDescent="0.3">
      <c r="A12" s="70" t="s">
        <v>76</v>
      </c>
      <c r="B12" s="130">
        <v>1636663.84</v>
      </c>
      <c r="C12" s="131">
        <v>4275085.07</v>
      </c>
      <c r="D12" s="131">
        <v>5427332.6500000004</v>
      </c>
      <c r="E12" s="131">
        <v>5789441.8499999996</v>
      </c>
      <c r="F12" s="131">
        <v>5859441.8499999996</v>
      </c>
    </row>
    <row r="13" spans="1:6" x14ac:dyDescent="0.3">
      <c r="A13" s="27" t="s">
        <v>77</v>
      </c>
      <c r="B13" s="130">
        <v>153427.13</v>
      </c>
      <c r="C13" s="131">
        <v>197226.54</v>
      </c>
      <c r="D13" s="131">
        <v>282285.38</v>
      </c>
      <c r="E13" s="131">
        <v>282285.38</v>
      </c>
      <c r="F13" s="131">
        <v>282285.38</v>
      </c>
    </row>
    <row r="14" spans="1:6" x14ac:dyDescent="0.3">
      <c r="A14" s="27" t="s">
        <v>13</v>
      </c>
      <c r="B14" s="130"/>
      <c r="C14" s="131"/>
      <c r="D14" s="131"/>
      <c r="E14" s="131"/>
      <c r="F14" s="131"/>
    </row>
    <row r="15" spans="1:6" ht="26.4" x14ac:dyDescent="0.3">
      <c r="A15" s="71" t="s">
        <v>14</v>
      </c>
      <c r="B15" s="130"/>
      <c r="C15" s="131"/>
      <c r="D15" s="131"/>
      <c r="E15" s="131"/>
      <c r="F15" s="13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7" sqref="D7:H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71" t="s">
        <v>125</v>
      </c>
      <c r="B1" s="171"/>
      <c r="C1" s="171"/>
      <c r="D1" s="171"/>
      <c r="E1" s="171"/>
      <c r="F1" s="171"/>
      <c r="G1" s="171"/>
      <c r="H1" s="171"/>
    </row>
    <row r="2" spans="1:8" ht="18" customHeight="1" x14ac:dyDescent="0.3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3">
      <c r="A3" s="171" t="s">
        <v>18</v>
      </c>
      <c r="B3" s="171"/>
      <c r="C3" s="171"/>
      <c r="D3" s="171"/>
      <c r="E3" s="171"/>
      <c r="F3" s="171"/>
      <c r="G3" s="171"/>
      <c r="H3" s="171"/>
    </row>
    <row r="4" spans="1:8" ht="17.399999999999999" x14ac:dyDescent="0.3">
      <c r="A4" s="1"/>
      <c r="B4" s="1"/>
      <c r="C4" s="1"/>
      <c r="D4" s="1"/>
      <c r="E4" s="1"/>
      <c r="F4" s="1"/>
      <c r="G4" s="2"/>
      <c r="H4" s="2"/>
    </row>
    <row r="5" spans="1:8" ht="18" customHeight="1" x14ac:dyDescent="0.3">
      <c r="A5" s="171" t="s">
        <v>47</v>
      </c>
      <c r="B5" s="171"/>
      <c r="C5" s="171"/>
      <c r="D5" s="171"/>
      <c r="E5" s="171"/>
      <c r="F5" s="171"/>
      <c r="G5" s="171"/>
      <c r="H5" s="171"/>
    </row>
    <row r="6" spans="1:8" ht="17.399999999999999" x14ac:dyDescent="0.3">
      <c r="A6" s="1"/>
      <c r="B6" s="1"/>
      <c r="C6" s="1"/>
      <c r="D6" s="1"/>
      <c r="E6" s="1"/>
      <c r="F6" s="1"/>
      <c r="G6" s="2"/>
      <c r="H6" s="2"/>
    </row>
    <row r="7" spans="1:8" ht="26.4" x14ac:dyDescent="0.3">
      <c r="A7" s="12" t="s">
        <v>5</v>
      </c>
      <c r="B7" s="11" t="s">
        <v>6</v>
      </c>
      <c r="C7" s="11" t="s">
        <v>29</v>
      </c>
      <c r="D7" s="11" t="s">
        <v>126</v>
      </c>
      <c r="E7" s="12" t="s">
        <v>120</v>
      </c>
      <c r="F7" s="12" t="s">
        <v>127</v>
      </c>
      <c r="G7" s="12" t="s">
        <v>122</v>
      </c>
      <c r="H7" s="12" t="s">
        <v>128</v>
      </c>
    </row>
    <row r="8" spans="1:8" x14ac:dyDescent="0.3">
      <c r="A8" s="16"/>
      <c r="B8" s="17"/>
      <c r="C8" s="15" t="s">
        <v>49</v>
      </c>
      <c r="D8" s="17"/>
      <c r="E8" s="16"/>
      <c r="F8" s="16"/>
      <c r="G8" s="16"/>
      <c r="H8" s="16"/>
    </row>
    <row r="9" spans="1:8" ht="26.4" x14ac:dyDescent="0.3">
      <c r="A9" s="6">
        <v>8</v>
      </c>
      <c r="B9" s="6"/>
      <c r="C9" s="6" t="s">
        <v>15</v>
      </c>
      <c r="D9" s="3"/>
      <c r="E9" s="4"/>
      <c r="F9" s="4"/>
      <c r="G9" s="4"/>
      <c r="H9" s="4"/>
    </row>
    <row r="10" spans="1:8" x14ac:dyDescent="0.3">
      <c r="A10" s="6"/>
      <c r="B10" s="9">
        <v>84</v>
      </c>
      <c r="C10" s="9" t="s">
        <v>22</v>
      </c>
      <c r="D10" s="3"/>
      <c r="E10" s="4"/>
      <c r="F10" s="4"/>
      <c r="G10" s="4"/>
      <c r="H10" s="4"/>
    </row>
    <row r="11" spans="1:8" x14ac:dyDescent="0.3">
      <c r="A11" s="6"/>
      <c r="B11" s="9"/>
      <c r="C11" s="19"/>
      <c r="D11" s="3"/>
      <c r="E11" s="4"/>
      <c r="F11" s="4"/>
      <c r="G11" s="4"/>
      <c r="H11" s="4"/>
    </row>
    <row r="12" spans="1:8" x14ac:dyDescent="0.3">
      <c r="A12" s="6"/>
      <c r="B12" s="9"/>
      <c r="C12" s="15" t="s">
        <v>52</v>
      </c>
      <c r="D12" s="3"/>
      <c r="E12" s="4"/>
      <c r="F12" s="4"/>
      <c r="G12" s="4"/>
      <c r="H12" s="4"/>
    </row>
    <row r="13" spans="1:8" ht="26.4" x14ac:dyDescent="0.3">
      <c r="A13" s="8">
        <v>5</v>
      </c>
      <c r="B13" s="8"/>
      <c r="C13" s="13" t="s">
        <v>16</v>
      </c>
      <c r="D13" s="3"/>
      <c r="E13" s="4"/>
      <c r="F13" s="4"/>
      <c r="G13" s="4"/>
      <c r="H13" s="4"/>
    </row>
    <row r="14" spans="1:8" ht="26.4" x14ac:dyDescent="0.3">
      <c r="A14" s="9"/>
      <c r="B14" s="9">
        <v>54</v>
      </c>
      <c r="C14" s="14" t="s">
        <v>23</v>
      </c>
      <c r="D14" s="3"/>
      <c r="E14" s="4"/>
      <c r="F14" s="4"/>
      <c r="G14" s="4"/>
      <c r="H14" s="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7" sqref="B7:F7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71" t="s">
        <v>125</v>
      </c>
      <c r="B1" s="171"/>
      <c r="C1" s="171"/>
      <c r="D1" s="171"/>
      <c r="E1" s="171"/>
      <c r="F1" s="171"/>
    </row>
    <row r="2" spans="1:6" ht="18" customHeight="1" x14ac:dyDescent="0.3">
      <c r="A2" s="1"/>
      <c r="B2" s="1"/>
      <c r="C2" s="1"/>
      <c r="D2" s="1"/>
      <c r="E2" s="1"/>
      <c r="F2" s="1"/>
    </row>
    <row r="3" spans="1:6" ht="15.75" customHeight="1" x14ac:dyDescent="0.3">
      <c r="A3" s="171" t="s">
        <v>18</v>
      </c>
      <c r="B3" s="171"/>
      <c r="C3" s="171"/>
      <c r="D3" s="171"/>
      <c r="E3" s="171"/>
      <c r="F3" s="171"/>
    </row>
    <row r="4" spans="1:6" ht="17.399999999999999" x14ac:dyDescent="0.3">
      <c r="A4" s="1"/>
      <c r="B4" s="1"/>
      <c r="C4" s="1"/>
      <c r="D4" s="1"/>
      <c r="E4" s="2"/>
      <c r="F4" s="2"/>
    </row>
    <row r="5" spans="1:6" ht="18" customHeight="1" x14ac:dyDescent="0.3">
      <c r="A5" s="171" t="s">
        <v>48</v>
      </c>
      <c r="B5" s="171"/>
      <c r="C5" s="171"/>
      <c r="D5" s="171"/>
      <c r="E5" s="171"/>
      <c r="F5" s="171"/>
    </row>
    <row r="6" spans="1:6" ht="17.399999999999999" x14ac:dyDescent="0.3">
      <c r="A6" s="1"/>
      <c r="B6" s="1"/>
      <c r="C6" s="1"/>
      <c r="D6" s="1"/>
      <c r="E6" s="2"/>
      <c r="F6" s="2"/>
    </row>
    <row r="7" spans="1:6" ht="26.4" x14ac:dyDescent="0.3">
      <c r="A7" s="11" t="s">
        <v>41</v>
      </c>
      <c r="B7" s="11" t="s">
        <v>126</v>
      </c>
      <c r="C7" s="12" t="s">
        <v>120</v>
      </c>
      <c r="D7" s="12" t="s">
        <v>127</v>
      </c>
      <c r="E7" s="12" t="s">
        <v>122</v>
      </c>
      <c r="F7" s="12" t="s">
        <v>128</v>
      </c>
    </row>
    <row r="8" spans="1:6" x14ac:dyDescent="0.3">
      <c r="A8" s="6" t="s">
        <v>49</v>
      </c>
      <c r="B8" s="3"/>
      <c r="C8" s="4"/>
      <c r="D8" s="4"/>
      <c r="E8" s="4"/>
      <c r="F8" s="4"/>
    </row>
    <row r="9" spans="1:6" ht="26.4" x14ac:dyDescent="0.3">
      <c r="A9" s="6" t="s">
        <v>50</v>
      </c>
      <c r="B9" s="3"/>
      <c r="C9" s="4"/>
      <c r="D9" s="4"/>
      <c r="E9" s="4"/>
      <c r="F9" s="4"/>
    </row>
    <row r="10" spans="1:6" ht="26.4" x14ac:dyDescent="0.3">
      <c r="A10" s="10" t="s">
        <v>51</v>
      </c>
      <c r="B10" s="3"/>
      <c r="C10" s="4"/>
      <c r="D10" s="4"/>
      <c r="E10" s="4"/>
      <c r="F10" s="4"/>
    </row>
    <row r="11" spans="1:6" x14ac:dyDescent="0.3">
      <c r="A11" s="10"/>
      <c r="B11" s="3"/>
      <c r="C11" s="4"/>
      <c r="D11" s="4"/>
      <c r="E11" s="4"/>
      <c r="F11" s="4"/>
    </row>
    <row r="12" spans="1:6" x14ac:dyDescent="0.3">
      <c r="A12" s="6" t="s">
        <v>52</v>
      </c>
      <c r="B12" s="3"/>
      <c r="C12" s="4"/>
      <c r="D12" s="4"/>
      <c r="E12" s="4"/>
      <c r="F12" s="4"/>
    </row>
    <row r="13" spans="1:6" x14ac:dyDescent="0.3">
      <c r="A13" s="13" t="s">
        <v>43</v>
      </c>
      <c r="B13" s="3"/>
      <c r="C13" s="4"/>
      <c r="D13" s="4"/>
      <c r="E13" s="4"/>
      <c r="F13" s="4"/>
    </row>
    <row r="14" spans="1:6" x14ac:dyDescent="0.3">
      <c r="A14" s="7" t="s">
        <v>44</v>
      </c>
      <c r="B14" s="3"/>
      <c r="C14" s="4"/>
      <c r="D14" s="4"/>
      <c r="E14" s="4"/>
      <c r="F14" s="5"/>
    </row>
    <row r="15" spans="1:6" x14ac:dyDescent="0.3">
      <c r="A15" s="13" t="s">
        <v>45</v>
      </c>
      <c r="B15" s="3"/>
      <c r="C15" s="4"/>
      <c r="D15" s="4"/>
      <c r="E15" s="4"/>
      <c r="F15" s="5"/>
    </row>
    <row r="16" spans="1:6" x14ac:dyDescent="0.3">
      <c r="A16" s="7" t="s">
        <v>46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40"/>
  <sheetViews>
    <sheetView zoomScaleNormal="100" workbookViewId="0">
      <selection activeCell="H6" sqref="H6"/>
    </sheetView>
  </sheetViews>
  <sheetFormatPr defaultColWidth="9.109375" defaultRowHeight="14.4" x14ac:dyDescent="0.3"/>
  <cols>
    <col min="1" max="1" width="10.109375" style="21" bestFit="1" customWidth="1"/>
    <col min="2" max="2" width="8.5546875" style="21" bestFit="1" customWidth="1"/>
    <col min="3" max="3" width="8.6640625" style="21" customWidth="1"/>
    <col min="4" max="4" width="30" style="21" customWidth="1"/>
    <col min="5" max="9" width="25.33203125" style="21" customWidth="1"/>
    <col min="10" max="16384" width="9.109375" style="21"/>
  </cols>
  <sheetData>
    <row r="1" spans="1:9" ht="42" customHeight="1" x14ac:dyDescent="0.3">
      <c r="A1" s="158" t="s">
        <v>125</v>
      </c>
      <c r="B1" s="158"/>
      <c r="C1" s="158"/>
      <c r="D1" s="158"/>
      <c r="E1" s="158"/>
      <c r="F1" s="158"/>
      <c r="G1" s="158"/>
      <c r="H1" s="158"/>
    </row>
    <row r="2" spans="1:9" ht="17.399999999999999" x14ac:dyDescent="0.3">
      <c r="A2" s="22"/>
      <c r="B2" s="22"/>
      <c r="C2" s="22"/>
      <c r="D2" s="22"/>
      <c r="E2" s="22"/>
      <c r="F2" s="22"/>
      <c r="G2" s="22"/>
      <c r="H2" s="23"/>
      <c r="I2" s="23"/>
    </row>
    <row r="3" spans="1:9" ht="18" customHeight="1" x14ac:dyDescent="0.3">
      <c r="A3" s="158" t="s">
        <v>17</v>
      </c>
      <c r="B3" s="159"/>
      <c r="C3" s="159"/>
      <c r="D3" s="159"/>
      <c r="E3" s="159"/>
      <c r="F3" s="159"/>
      <c r="G3" s="159"/>
      <c r="H3" s="159"/>
    </row>
    <row r="4" spans="1:9" ht="17.399999999999999" x14ac:dyDescent="0.3">
      <c r="A4" s="22"/>
      <c r="B4" s="22"/>
      <c r="C4" s="22"/>
      <c r="D4" s="22"/>
      <c r="E4" s="22"/>
      <c r="F4" s="22"/>
      <c r="G4" s="22"/>
      <c r="H4" s="23"/>
      <c r="I4" s="23"/>
    </row>
    <row r="5" spans="1:9" ht="26.4" x14ac:dyDescent="0.3">
      <c r="A5" s="187" t="s">
        <v>19</v>
      </c>
      <c r="B5" s="193"/>
      <c r="C5" s="194"/>
      <c r="D5" s="25" t="s">
        <v>20</v>
      </c>
      <c r="E5" s="25" t="s">
        <v>126</v>
      </c>
      <c r="F5" s="24" t="s">
        <v>114</v>
      </c>
      <c r="G5" s="24" t="s">
        <v>127</v>
      </c>
      <c r="H5" s="24" t="s">
        <v>122</v>
      </c>
      <c r="I5" s="24" t="s">
        <v>128</v>
      </c>
    </row>
    <row r="6" spans="1:9" ht="15" customHeight="1" x14ac:dyDescent="0.3">
      <c r="A6" s="187" t="s">
        <v>78</v>
      </c>
      <c r="B6" s="188"/>
      <c r="C6" s="189"/>
      <c r="D6" s="25" t="s">
        <v>79</v>
      </c>
      <c r="E6" s="127">
        <v>1792841.42</v>
      </c>
      <c r="F6" s="128">
        <v>4523685.92</v>
      </c>
      <c r="G6" s="128">
        <f>SUM(G7:G124)</f>
        <v>5709618.0300000012</v>
      </c>
      <c r="H6" s="128">
        <f>SUM(H7:H124)</f>
        <v>6071727.2300000004</v>
      </c>
      <c r="I6" s="128">
        <f>SUM(I7:I124)</f>
        <v>6141727.2300000004</v>
      </c>
    </row>
    <row r="7" spans="1:9" ht="15" customHeight="1" x14ac:dyDescent="0.3">
      <c r="A7" s="190" t="s">
        <v>80</v>
      </c>
      <c r="B7" s="191"/>
      <c r="C7" s="192"/>
      <c r="D7" s="72" t="s">
        <v>81</v>
      </c>
      <c r="E7" s="127"/>
      <c r="F7" s="128"/>
      <c r="G7" s="128"/>
      <c r="H7" s="128"/>
      <c r="I7" s="128"/>
    </row>
    <row r="8" spans="1:9" ht="23.25" customHeight="1" x14ac:dyDescent="0.3">
      <c r="A8" s="175" t="s">
        <v>82</v>
      </c>
      <c r="B8" s="176"/>
      <c r="C8" s="177"/>
      <c r="D8" s="73" t="s">
        <v>83</v>
      </c>
      <c r="E8" s="127"/>
      <c r="F8" s="128"/>
      <c r="G8" s="128"/>
      <c r="H8" s="129"/>
      <c r="I8" s="129"/>
    </row>
    <row r="9" spans="1:9" x14ac:dyDescent="0.3">
      <c r="A9" s="172">
        <v>11</v>
      </c>
      <c r="B9" s="173"/>
      <c r="C9" s="174"/>
      <c r="D9" s="74" t="s">
        <v>67</v>
      </c>
      <c r="E9" s="127"/>
      <c r="F9" s="136"/>
      <c r="G9" s="136"/>
      <c r="H9" s="142"/>
      <c r="I9" s="142"/>
    </row>
    <row r="10" spans="1:9" x14ac:dyDescent="0.3">
      <c r="A10" s="89">
        <v>3</v>
      </c>
      <c r="B10" s="90"/>
      <c r="C10" s="91"/>
      <c r="D10" s="75" t="s">
        <v>8</v>
      </c>
      <c r="F10" s="136"/>
      <c r="G10" s="136"/>
      <c r="H10" s="142"/>
      <c r="I10" s="142"/>
    </row>
    <row r="11" spans="1:9" x14ac:dyDescent="0.3">
      <c r="A11" s="89"/>
      <c r="B11" s="90">
        <v>32</v>
      </c>
      <c r="C11" s="91"/>
      <c r="D11" s="75" t="s">
        <v>21</v>
      </c>
      <c r="E11" s="127">
        <v>69998.45</v>
      </c>
      <c r="F11" s="143">
        <v>175524</v>
      </c>
      <c r="G11" s="128">
        <v>118742</v>
      </c>
      <c r="H11" s="128">
        <v>120000</v>
      </c>
      <c r="I11" s="128">
        <v>120000</v>
      </c>
    </row>
    <row r="12" spans="1:9" ht="21" customHeight="1" x14ac:dyDescent="0.3">
      <c r="A12" s="175" t="s">
        <v>84</v>
      </c>
      <c r="B12" s="195"/>
      <c r="C12" s="196"/>
      <c r="D12" s="73" t="s">
        <v>85</v>
      </c>
      <c r="E12" s="127"/>
      <c r="F12" s="136"/>
      <c r="G12" s="128"/>
      <c r="H12" s="128"/>
      <c r="I12" s="128"/>
    </row>
    <row r="13" spans="1:9" ht="14.25" customHeight="1" x14ac:dyDescent="0.3">
      <c r="A13" s="86">
        <v>11</v>
      </c>
      <c r="B13" s="92"/>
      <c r="C13" s="93"/>
      <c r="D13" s="74" t="s">
        <v>67</v>
      </c>
      <c r="E13" s="127"/>
      <c r="F13" s="136"/>
      <c r="G13" s="128"/>
      <c r="H13" s="128"/>
      <c r="I13" s="128"/>
    </row>
    <row r="14" spans="1:9" ht="15" customHeight="1" x14ac:dyDescent="0.3">
      <c r="A14" s="89"/>
      <c r="B14" s="94">
        <v>34</v>
      </c>
      <c r="C14" s="93"/>
      <c r="D14" s="74" t="s">
        <v>72</v>
      </c>
      <c r="E14" s="127">
        <v>195.72</v>
      </c>
      <c r="F14" s="136">
        <v>61</v>
      </c>
      <c r="G14" s="128"/>
      <c r="H14" s="128"/>
      <c r="I14" s="128"/>
    </row>
    <row r="15" spans="1:9" ht="15" customHeight="1" x14ac:dyDescent="0.3">
      <c r="A15" s="175" t="s">
        <v>86</v>
      </c>
      <c r="B15" s="176"/>
      <c r="C15" s="177"/>
      <c r="D15" s="76" t="s">
        <v>87</v>
      </c>
      <c r="E15" s="127"/>
      <c r="F15" s="136"/>
      <c r="G15" s="128"/>
      <c r="H15" s="128"/>
      <c r="I15" s="128"/>
    </row>
    <row r="16" spans="1:9" x14ac:dyDescent="0.3">
      <c r="A16" s="172">
        <v>11</v>
      </c>
      <c r="B16" s="173"/>
      <c r="C16" s="174"/>
      <c r="D16" s="77" t="s">
        <v>88</v>
      </c>
      <c r="E16" s="127"/>
      <c r="F16" s="136"/>
      <c r="G16" s="128"/>
      <c r="H16" s="128"/>
      <c r="I16" s="128"/>
    </row>
    <row r="17" spans="1:9" ht="15" customHeight="1" x14ac:dyDescent="0.3">
      <c r="A17" s="89">
        <v>4</v>
      </c>
      <c r="B17" s="90"/>
      <c r="C17" s="91"/>
      <c r="D17" s="78" t="s">
        <v>10</v>
      </c>
      <c r="E17" s="127"/>
      <c r="F17" s="136"/>
      <c r="G17" s="128"/>
      <c r="H17" s="128"/>
      <c r="I17" s="128"/>
    </row>
    <row r="18" spans="1:9" ht="26.4" x14ac:dyDescent="0.3">
      <c r="A18" s="89"/>
      <c r="B18" s="90">
        <v>42</v>
      </c>
      <c r="C18" s="91"/>
      <c r="D18" s="79" t="s">
        <v>28</v>
      </c>
      <c r="E18" s="127"/>
      <c r="F18" s="136">
        <v>55200</v>
      </c>
      <c r="G18" s="128">
        <v>45000</v>
      </c>
      <c r="H18" s="128">
        <v>24000</v>
      </c>
      <c r="I18" s="128">
        <v>24000</v>
      </c>
    </row>
    <row r="19" spans="1:9" ht="23.25" customHeight="1" x14ac:dyDescent="0.3">
      <c r="A19" s="175" t="s">
        <v>137</v>
      </c>
      <c r="B19" s="176"/>
      <c r="C19" s="177"/>
      <c r="D19" s="73" t="s">
        <v>138</v>
      </c>
      <c r="E19" s="127"/>
      <c r="F19" s="128"/>
      <c r="G19" s="128"/>
      <c r="H19" s="128"/>
      <c r="I19" s="128"/>
    </row>
    <row r="20" spans="1:9" x14ac:dyDescent="0.3">
      <c r="A20" s="172">
        <v>11</v>
      </c>
      <c r="B20" s="173"/>
      <c r="C20" s="174"/>
      <c r="D20" s="74" t="s">
        <v>67</v>
      </c>
      <c r="E20" s="127"/>
      <c r="F20" s="136"/>
      <c r="G20" s="128"/>
      <c r="H20" s="128"/>
      <c r="I20" s="128"/>
    </row>
    <row r="21" spans="1:9" ht="26.4" x14ac:dyDescent="0.3">
      <c r="A21" s="89">
        <v>4</v>
      </c>
      <c r="B21" s="90"/>
      <c r="C21" s="91"/>
      <c r="D21" s="78" t="s">
        <v>10</v>
      </c>
      <c r="E21" s="127"/>
      <c r="F21" s="136"/>
      <c r="G21" s="128"/>
      <c r="H21" s="128">
        <v>24000</v>
      </c>
      <c r="I21" s="128">
        <v>24000</v>
      </c>
    </row>
    <row r="22" spans="1:9" ht="26.4" x14ac:dyDescent="0.3">
      <c r="A22" s="89"/>
      <c r="B22" s="90">
        <v>45</v>
      </c>
      <c r="C22" s="91"/>
      <c r="D22" s="79" t="s">
        <v>134</v>
      </c>
      <c r="E22" s="127"/>
      <c r="F22" s="143"/>
      <c r="G22" s="128"/>
      <c r="H22" s="128"/>
      <c r="I22" s="128"/>
    </row>
    <row r="23" spans="1:9" ht="23.25" customHeight="1" x14ac:dyDescent="0.3">
      <c r="A23" s="175" t="s">
        <v>116</v>
      </c>
      <c r="B23" s="176"/>
      <c r="C23" s="177"/>
      <c r="D23" s="73" t="s">
        <v>115</v>
      </c>
      <c r="E23" s="127"/>
      <c r="F23" s="128"/>
      <c r="G23" s="128"/>
      <c r="H23" s="128"/>
      <c r="I23" s="128"/>
    </row>
    <row r="24" spans="1:9" x14ac:dyDescent="0.3">
      <c r="A24" s="172">
        <v>11</v>
      </c>
      <c r="B24" s="173"/>
      <c r="C24" s="174"/>
      <c r="D24" s="74" t="s">
        <v>67</v>
      </c>
      <c r="E24" s="127"/>
      <c r="F24" s="136"/>
      <c r="G24" s="128"/>
      <c r="H24" s="128"/>
      <c r="I24" s="128"/>
    </row>
    <row r="25" spans="1:9" x14ac:dyDescent="0.3">
      <c r="A25" s="89">
        <v>3</v>
      </c>
      <c r="B25" s="90"/>
      <c r="C25" s="91"/>
      <c r="D25" s="75" t="s">
        <v>8</v>
      </c>
      <c r="E25" s="127"/>
      <c r="F25" s="136"/>
      <c r="G25" s="128"/>
      <c r="H25" s="128"/>
      <c r="I25" s="128"/>
    </row>
    <row r="26" spans="1:9" x14ac:dyDescent="0.3">
      <c r="A26" s="89"/>
      <c r="B26" s="90">
        <v>32</v>
      </c>
      <c r="C26" s="91"/>
      <c r="D26" s="75" t="s">
        <v>21</v>
      </c>
      <c r="E26" s="127"/>
      <c r="F26" s="143"/>
      <c r="G26" s="128">
        <v>55580</v>
      </c>
      <c r="H26" s="128">
        <v>50000</v>
      </c>
      <c r="I26" s="128">
        <v>50000</v>
      </c>
    </row>
    <row r="27" spans="1:9" ht="23.25" customHeight="1" x14ac:dyDescent="0.3">
      <c r="A27" s="175" t="s">
        <v>139</v>
      </c>
      <c r="B27" s="176"/>
      <c r="C27" s="177"/>
      <c r="D27" s="73" t="s">
        <v>132</v>
      </c>
      <c r="E27" s="127"/>
      <c r="F27" s="128"/>
      <c r="G27" s="128"/>
      <c r="H27" s="128"/>
      <c r="I27" s="128"/>
    </row>
    <row r="28" spans="1:9" x14ac:dyDescent="0.3">
      <c r="A28" s="172">
        <v>11</v>
      </c>
      <c r="B28" s="173"/>
      <c r="C28" s="174"/>
      <c r="D28" s="74" t="s">
        <v>67</v>
      </c>
      <c r="E28" s="127"/>
      <c r="F28" s="136"/>
      <c r="G28" s="128"/>
      <c r="H28" s="128"/>
      <c r="I28" s="128"/>
    </row>
    <row r="29" spans="1:9" ht="26.4" x14ac:dyDescent="0.3">
      <c r="A29" s="89">
        <v>4</v>
      </c>
      <c r="B29" s="90"/>
      <c r="C29" s="91"/>
      <c r="D29" s="78" t="s">
        <v>10</v>
      </c>
      <c r="E29" s="127"/>
      <c r="F29" s="136"/>
      <c r="G29" s="128"/>
      <c r="H29" s="128"/>
      <c r="I29" s="128">
        <v>10000</v>
      </c>
    </row>
    <row r="30" spans="1:9" ht="26.4" x14ac:dyDescent="0.3">
      <c r="A30" s="89"/>
      <c r="B30" s="90">
        <v>42</v>
      </c>
      <c r="C30" s="91"/>
      <c r="D30" s="79" t="s">
        <v>28</v>
      </c>
      <c r="E30" s="127"/>
      <c r="F30" s="143"/>
      <c r="G30" s="128">
        <v>15000</v>
      </c>
      <c r="H30" s="128"/>
      <c r="I30" s="128"/>
    </row>
    <row r="31" spans="1:9" ht="23.25" customHeight="1" x14ac:dyDescent="0.3">
      <c r="A31" s="175" t="s">
        <v>140</v>
      </c>
      <c r="B31" s="176"/>
      <c r="C31" s="177"/>
      <c r="D31" s="73" t="s">
        <v>133</v>
      </c>
      <c r="E31" s="127"/>
      <c r="F31" s="128"/>
      <c r="G31" s="128"/>
      <c r="H31" s="128"/>
      <c r="I31" s="128"/>
    </row>
    <row r="32" spans="1:9" x14ac:dyDescent="0.3">
      <c r="A32" s="172">
        <v>11</v>
      </c>
      <c r="B32" s="173"/>
      <c r="C32" s="174"/>
      <c r="D32" s="74" t="s">
        <v>67</v>
      </c>
      <c r="E32" s="127"/>
      <c r="F32" s="136"/>
      <c r="G32" s="128"/>
      <c r="H32" s="128"/>
      <c r="I32" s="128"/>
    </row>
    <row r="33" spans="1:9" ht="26.4" x14ac:dyDescent="0.3">
      <c r="A33" s="89">
        <v>4</v>
      </c>
      <c r="B33" s="90"/>
      <c r="C33" s="91"/>
      <c r="D33" s="78" t="s">
        <v>10</v>
      </c>
      <c r="E33" s="127"/>
      <c r="F33" s="136"/>
      <c r="G33" s="128"/>
      <c r="H33" s="128"/>
      <c r="I33" s="128">
        <v>60000</v>
      </c>
    </row>
    <row r="34" spans="1:9" ht="26.4" x14ac:dyDescent="0.3">
      <c r="A34" s="89"/>
      <c r="B34" s="90">
        <v>45</v>
      </c>
      <c r="C34" s="91"/>
      <c r="D34" s="79" t="s">
        <v>134</v>
      </c>
      <c r="E34" s="127"/>
      <c r="F34" s="143"/>
      <c r="G34" s="128">
        <v>65000</v>
      </c>
      <c r="H34" s="128"/>
      <c r="I34" s="128"/>
    </row>
    <row r="35" spans="1:9" ht="26.4" x14ac:dyDescent="0.3">
      <c r="A35" s="175" t="s">
        <v>89</v>
      </c>
      <c r="B35" s="176"/>
      <c r="C35" s="177"/>
      <c r="D35" s="73" t="s">
        <v>90</v>
      </c>
      <c r="E35" s="127"/>
      <c r="F35" s="136"/>
      <c r="G35" s="128"/>
      <c r="H35" s="128"/>
      <c r="I35" s="128"/>
    </row>
    <row r="36" spans="1:9" x14ac:dyDescent="0.3">
      <c r="A36" s="95" t="s">
        <v>146</v>
      </c>
      <c r="B36" s="96"/>
      <c r="C36" s="15"/>
      <c r="D36" s="80"/>
      <c r="E36" s="127"/>
      <c r="F36" s="136"/>
      <c r="G36" s="128"/>
      <c r="H36" s="128"/>
      <c r="I36" s="128"/>
    </row>
    <row r="37" spans="1:9" x14ac:dyDescent="0.3">
      <c r="A37" s="89">
        <v>3</v>
      </c>
      <c r="B37" s="94"/>
      <c r="C37" s="15"/>
      <c r="D37" s="74" t="s">
        <v>113</v>
      </c>
      <c r="E37" s="127">
        <v>6032.01</v>
      </c>
      <c r="F37" s="128"/>
      <c r="G37" s="128"/>
      <c r="H37" s="128"/>
      <c r="I37" s="128"/>
    </row>
    <row r="38" spans="1:9" x14ac:dyDescent="0.3">
      <c r="A38" s="95"/>
      <c r="B38" s="94">
        <v>31</v>
      </c>
      <c r="C38" s="15"/>
      <c r="D38" s="74" t="s">
        <v>91</v>
      </c>
      <c r="E38" s="127"/>
      <c r="F38" s="128"/>
      <c r="G38" s="128"/>
      <c r="H38" s="128"/>
      <c r="I38" s="128"/>
    </row>
    <row r="39" spans="1:9" x14ac:dyDescent="0.3">
      <c r="A39" s="172" t="s">
        <v>147</v>
      </c>
      <c r="B39" s="173"/>
      <c r="C39" s="174"/>
      <c r="D39" s="74" t="s">
        <v>68</v>
      </c>
      <c r="E39" s="127">
        <v>1426268.75</v>
      </c>
      <c r="F39" s="128"/>
      <c r="G39" s="128"/>
      <c r="H39" s="128"/>
      <c r="I39" s="128"/>
    </row>
    <row r="40" spans="1:9" x14ac:dyDescent="0.3">
      <c r="A40" s="89">
        <v>3</v>
      </c>
      <c r="B40" s="90"/>
      <c r="C40" s="91"/>
      <c r="D40" s="74" t="s">
        <v>8</v>
      </c>
      <c r="E40" s="127"/>
      <c r="F40" s="128"/>
      <c r="G40" s="128"/>
      <c r="H40" s="128"/>
      <c r="I40" s="128"/>
    </row>
    <row r="41" spans="1:9" x14ac:dyDescent="0.3">
      <c r="A41" s="97"/>
      <c r="B41" s="94">
        <v>31</v>
      </c>
      <c r="C41" s="98"/>
      <c r="D41" s="74" t="s">
        <v>91</v>
      </c>
      <c r="E41" s="127">
        <v>1395078.85</v>
      </c>
      <c r="F41" s="128">
        <v>3496208.52</v>
      </c>
      <c r="G41" s="128">
        <v>4516312.1900000004</v>
      </c>
      <c r="H41" s="128">
        <v>4967943.3899999997</v>
      </c>
      <c r="I41" s="128">
        <v>4967943.3899999997</v>
      </c>
    </row>
    <row r="42" spans="1:9" x14ac:dyDescent="0.3">
      <c r="A42" s="97"/>
      <c r="B42" s="94">
        <v>32</v>
      </c>
      <c r="C42" s="98"/>
      <c r="D42" s="74" t="s">
        <v>92</v>
      </c>
      <c r="E42" s="127">
        <v>31189.9</v>
      </c>
      <c r="F42" s="128">
        <v>51374.31</v>
      </c>
      <c r="G42" s="128">
        <v>54130.98</v>
      </c>
      <c r="H42" s="128">
        <v>54130.98</v>
      </c>
      <c r="I42" s="128">
        <v>54130.98</v>
      </c>
    </row>
    <row r="43" spans="1:9" x14ac:dyDescent="0.3">
      <c r="A43" s="97"/>
      <c r="B43" s="94">
        <v>34</v>
      </c>
      <c r="C43" s="98"/>
      <c r="D43" s="74" t="s">
        <v>123</v>
      </c>
      <c r="E43" s="127"/>
      <c r="F43" s="128"/>
      <c r="G43" s="128"/>
      <c r="H43" s="128"/>
      <c r="I43" s="128"/>
    </row>
    <row r="44" spans="1:9" x14ac:dyDescent="0.3">
      <c r="A44" s="86">
        <v>61</v>
      </c>
      <c r="B44" s="99"/>
      <c r="C44" s="98"/>
      <c r="D44" s="74" t="s">
        <v>69</v>
      </c>
      <c r="E44" s="127"/>
      <c r="F44" s="128"/>
      <c r="G44" s="128"/>
      <c r="H44" s="128"/>
      <c r="I44" s="128"/>
    </row>
    <row r="45" spans="1:9" x14ac:dyDescent="0.3">
      <c r="A45" s="100"/>
      <c r="B45" s="94">
        <v>31</v>
      </c>
      <c r="C45" s="98"/>
      <c r="D45" s="74" t="s">
        <v>91</v>
      </c>
      <c r="E45" s="127"/>
      <c r="F45" s="128"/>
      <c r="G45" s="128"/>
      <c r="H45" s="128"/>
      <c r="I45" s="128"/>
    </row>
    <row r="46" spans="1:9" ht="26.4" x14ac:dyDescent="0.3">
      <c r="A46" s="175" t="s">
        <v>93</v>
      </c>
      <c r="B46" s="176"/>
      <c r="C46" s="177"/>
      <c r="D46" s="73" t="s">
        <v>94</v>
      </c>
      <c r="E46" s="127"/>
      <c r="F46" s="128"/>
      <c r="G46" s="128"/>
      <c r="H46" s="128"/>
      <c r="I46" s="128"/>
    </row>
    <row r="47" spans="1:9" x14ac:dyDescent="0.3">
      <c r="A47" s="86">
        <v>31</v>
      </c>
      <c r="B47" s="99"/>
      <c r="C47" s="101"/>
      <c r="D47" s="74" t="s">
        <v>70</v>
      </c>
      <c r="E47" s="127"/>
      <c r="F47" s="128"/>
      <c r="G47" s="128"/>
      <c r="H47" s="128"/>
      <c r="I47" s="128"/>
    </row>
    <row r="48" spans="1:9" x14ac:dyDescent="0.3">
      <c r="A48" s="102">
        <v>3</v>
      </c>
      <c r="B48" s="99"/>
      <c r="C48" s="101"/>
      <c r="D48" s="74" t="s">
        <v>8</v>
      </c>
      <c r="E48" s="127"/>
      <c r="F48" s="128"/>
      <c r="G48" s="128"/>
      <c r="H48" s="128"/>
      <c r="I48" s="128"/>
    </row>
    <row r="49" spans="1:9" x14ac:dyDescent="0.3">
      <c r="A49" s="86"/>
      <c r="B49" s="90">
        <v>32</v>
      </c>
      <c r="C49" s="91"/>
      <c r="D49" s="74" t="s">
        <v>92</v>
      </c>
      <c r="E49" s="127"/>
      <c r="F49" s="128">
        <v>331.8</v>
      </c>
      <c r="G49" s="128">
        <v>331.8</v>
      </c>
      <c r="H49" s="128">
        <v>331.8</v>
      </c>
      <c r="I49" s="128">
        <v>331.8</v>
      </c>
    </row>
    <row r="50" spans="1:9" ht="39.6" x14ac:dyDescent="0.3">
      <c r="A50" s="86"/>
      <c r="B50" s="90">
        <v>37</v>
      </c>
      <c r="C50" s="91"/>
      <c r="D50" s="74" t="s">
        <v>95</v>
      </c>
      <c r="E50" s="127"/>
      <c r="F50" s="128"/>
      <c r="G50" s="128"/>
      <c r="H50" s="128"/>
      <c r="I50" s="128"/>
    </row>
    <row r="51" spans="1:9" x14ac:dyDescent="0.3">
      <c r="A51" s="86" t="s">
        <v>146</v>
      </c>
      <c r="B51" s="99"/>
      <c r="C51" s="101"/>
      <c r="D51" s="74" t="s">
        <v>71</v>
      </c>
      <c r="E51" s="127">
        <v>10717.71</v>
      </c>
      <c r="F51" s="128"/>
      <c r="G51" s="128"/>
      <c r="H51" s="128"/>
      <c r="I51" s="128"/>
    </row>
    <row r="52" spans="1:9" x14ac:dyDescent="0.3">
      <c r="A52" s="102">
        <v>3</v>
      </c>
      <c r="B52" s="99"/>
      <c r="C52" s="101"/>
      <c r="D52" s="74" t="s">
        <v>8</v>
      </c>
      <c r="E52" s="127"/>
      <c r="F52" s="128"/>
      <c r="G52" s="128"/>
      <c r="H52" s="128"/>
      <c r="I52" s="128"/>
    </row>
    <row r="53" spans="1:9" x14ac:dyDescent="0.3">
      <c r="A53" s="86"/>
      <c r="B53" s="94">
        <v>32</v>
      </c>
      <c r="C53" s="101"/>
      <c r="D53" s="74" t="s">
        <v>21</v>
      </c>
      <c r="E53" s="127">
        <v>10676.63</v>
      </c>
      <c r="F53" s="128">
        <v>50344</v>
      </c>
      <c r="G53" s="128">
        <v>59000</v>
      </c>
      <c r="H53" s="128">
        <v>59000</v>
      </c>
      <c r="I53" s="128">
        <v>59000</v>
      </c>
    </row>
    <row r="54" spans="1:9" x14ac:dyDescent="0.3">
      <c r="A54" s="144"/>
      <c r="B54" s="94">
        <v>34</v>
      </c>
      <c r="C54" s="101"/>
      <c r="D54" s="74" t="s">
        <v>123</v>
      </c>
      <c r="E54" s="127">
        <v>41.08</v>
      </c>
      <c r="F54" s="128">
        <v>3</v>
      </c>
      <c r="G54" s="128">
        <v>100</v>
      </c>
      <c r="H54" s="128">
        <v>100</v>
      </c>
      <c r="I54" s="128">
        <v>100</v>
      </c>
    </row>
    <row r="55" spans="1:9" ht="39.6" x14ac:dyDescent="0.3">
      <c r="A55" s="86"/>
      <c r="B55" s="94">
        <v>37</v>
      </c>
      <c r="C55" s="101"/>
      <c r="D55" s="74" t="s">
        <v>95</v>
      </c>
      <c r="E55" s="127"/>
      <c r="F55" s="128">
        <v>44</v>
      </c>
      <c r="G55" s="128">
        <v>30</v>
      </c>
      <c r="H55" s="128">
        <v>30</v>
      </c>
      <c r="I55" s="128">
        <v>30</v>
      </c>
    </row>
    <row r="56" spans="1:9" x14ac:dyDescent="0.3">
      <c r="A56" s="102">
        <v>4</v>
      </c>
      <c r="B56" s="94"/>
      <c r="C56" s="101"/>
      <c r="D56" s="74"/>
      <c r="E56" s="127"/>
      <c r="F56" s="128"/>
      <c r="G56" s="128"/>
      <c r="H56" s="128"/>
      <c r="I56" s="128"/>
    </row>
    <row r="57" spans="1:9" ht="26.4" x14ac:dyDescent="0.3">
      <c r="A57" s="102"/>
      <c r="B57" s="94">
        <v>42</v>
      </c>
      <c r="C57" s="101"/>
      <c r="D57" s="79" t="s">
        <v>28</v>
      </c>
      <c r="E57" s="127"/>
      <c r="F57" s="128"/>
      <c r="G57" s="128">
        <v>4000</v>
      </c>
      <c r="H57" s="128">
        <v>4000</v>
      </c>
      <c r="I57" s="128">
        <v>4000</v>
      </c>
    </row>
    <row r="58" spans="1:9" x14ac:dyDescent="0.3">
      <c r="A58" s="172" t="s">
        <v>147</v>
      </c>
      <c r="B58" s="173"/>
      <c r="C58" s="174"/>
      <c r="D58" s="74" t="s">
        <v>68</v>
      </c>
      <c r="E58" s="127"/>
      <c r="F58" s="128"/>
      <c r="G58" s="128"/>
      <c r="H58" s="128"/>
      <c r="I58" s="128"/>
    </row>
    <row r="59" spans="1:9" x14ac:dyDescent="0.3">
      <c r="A59" s="102">
        <v>3</v>
      </c>
      <c r="B59" s="87"/>
      <c r="C59" s="88"/>
      <c r="D59" s="74" t="s">
        <v>8</v>
      </c>
      <c r="E59" s="127">
        <v>131029.53</v>
      </c>
      <c r="F59" s="128"/>
      <c r="G59" s="128"/>
      <c r="H59" s="128"/>
      <c r="I59" s="128"/>
    </row>
    <row r="60" spans="1:9" x14ac:dyDescent="0.3">
      <c r="A60" s="103"/>
      <c r="B60" s="104">
        <v>32</v>
      </c>
      <c r="C60" s="105"/>
      <c r="D60" s="74" t="s">
        <v>21</v>
      </c>
      <c r="E60" s="127">
        <v>128267.63</v>
      </c>
      <c r="F60" s="128">
        <v>198134.1</v>
      </c>
      <c r="G60" s="128">
        <v>198594.68</v>
      </c>
      <c r="H60" s="128">
        <v>198594.68</v>
      </c>
      <c r="I60" s="128">
        <v>198594.68</v>
      </c>
    </row>
    <row r="61" spans="1:9" x14ac:dyDescent="0.3">
      <c r="A61" s="103"/>
      <c r="B61" s="104">
        <v>32</v>
      </c>
      <c r="C61" s="105"/>
      <c r="D61" s="74"/>
      <c r="E61" s="127"/>
      <c r="F61" s="128"/>
      <c r="G61" s="128">
        <v>9912</v>
      </c>
      <c r="H61" s="128">
        <v>9912</v>
      </c>
      <c r="I61" s="128">
        <v>9912</v>
      </c>
    </row>
    <row r="62" spans="1:9" ht="39.6" x14ac:dyDescent="0.3">
      <c r="A62" s="106"/>
      <c r="B62" s="90">
        <v>37</v>
      </c>
      <c r="C62" s="98"/>
      <c r="D62" s="74" t="s">
        <v>95</v>
      </c>
      <c r="E62" s="127">
        <v>1380.95</v>
      </c>
      <c r="F62" s="128">
        <v>62842.07</v>
      </c>
      <c r="G62" s="128">
        <v>65560.7</v>
      </c>
      <c r="H62" s="128">
        <v>65560.7</v>
      </c>
      <c r="I62" s="128">
        <v>65560.7</v>
      </c>
    </row>
    <row r="63" spans="1:9" x14ac:dyDescent="0.3">
      <c r="A63" s="106"/>
      <c r="B63" s="90">
        <v>38</v>
      </c>
      <c r="C63" s="98"/>
      <c r="D63" s="74" t="s">
        <v>69</v>
      </c>
      <c r="E63" s="127"/>
      <c r="F63" s="128">
        <v>2385</v>
      </c>
      <c r="G63" s="128">
        <v>2385</v>
      </c>
      <c r="H63" s="128">
        <v>2385</v>
      </c>
      <c r="I63" s="128">
        <v>2385</v>
      </c>
    </row>
    <row r="64" spans="1:9" x14ac:dyDescent="0.3">
      <c r="A64" s="86">
        <v>61</v>
      </c>
      <c r="B64" s="107"/>
      <c r="C64" s="105"/>
      <c r="D64" s="74" t="s">
        <v>69</v>
      </c>
      <c r="E64" s="127"/>
      <c r="F64" s="128"/>
      <c r="G64" s="128"/>
      <c r="H64" s="128"/>
      <c r="I64" s="128"/>
    </row>
    <row r="65" spans="1:9" x14ac:dyDescent="0.3">
      <c r="A65" s="102">
        <v>3</v>
      </c>
      <c r="B65" s="107"/>
      <c r="C65" s="105"/>
      <c r="D65" s="74" t="s">
        <v>8</v>
      </c>
      <c r="E65" s="127"/>
      <c r="F65" s="128"/>
      <c r="G65" s="128"/>
      <c r="H65" s="128"/>
      <c r="I65" s="128"/>
    </row>
    <row r="66" spans="1:9" x14ac:dyDescent="0.3">
      <c r="A66" s="103"/>
      <c r="B66" s="104">
        <v>32</v>
      </c>
      <c r="C66" s="105"/>
      <c r="D66" s="74" t="s">
        <v>92</v>
      </c>
      <c r="E66" s="127"/>
      <c r="F66" s="128"/>
      <c r="G66" s="128"/>
      <c r="H66" s="128"/>
      <c r="I66" s="128"/>
    </row>
    <row r="67" spans="1:9" x14ac:dyDescent="0.3">
      <c r="A67" s="108">
        <v>9231</v>
      </c>
      <c r="B67" s="109"/>
      <c r="C67" s="110"/>
      <c r="D67" s="81" t="s">
        <v>96</v>
      </c>
      <c r="E67" s="127"/>
      <c r="F67" s="128"/>
      <c r="G67" s="128"/>
      <c r="H67" s="128"/>
      <c r="I67" s="128"/>
    </row>
    <row r="68" spans="1:9" x14ac:dyDescent="0.3">
      <c r="A68" s="102">
        <v>3</v>
      </c>
      <c r="B68" s="104"/>
      <c r="C68" s="105"/>
      <c r="D68" s="79" t="s">
        <v>8</v>
      </c>
      <c r="E68" s="127"/>
      <c r="F68" s="128"/>
      <c r="G68" s="128"/>
      <c r="H68" s="128"/>
      <c r="I68" s="128"/>
    </row>
    <row r="69" spans="1:9" x14ac:dyDescent="0.3">
      <c r="A69" s="103"/>
      <c r="B69" s="104">
        <v>32</v>
      </c>
      <c r="C69" s="105"/>
      <c r="D69" s="79" t="s">
        <v>21</v>
      </c>
      <c r="E69" s="127">
        <v>2496</v>
      </c>
      <c r="F69" s="128">
        <v>1197.04</v>
      </c>
      <c r="G69" s="128"/>
      <c r="H69" s="128"/>
      <c r="I69" s="128"/>
    </row>
    <row r="70" spans="1:9" ht="26.4" x14ac:dyDescent="0.3">
      <c r="A70" s="86" t="s">
        <v>148</v>
      </c>
      <c r="B70" s="104"/>
      <c r="C70" s="105"/>
      <c r="D70" s="79" t="s">
        <v>106</v>
      </c>
      <c r="E70" s="127"/>
      <c r="F70" s="128"/>
      <c r="G70" s="128"/>
      <c r="H70" s="128"/>
      <c r="I70" s="128"/>
    </row>
    <row r="71" spans="1:9" x14ac:dyDescent="0.3">
      <c r="A71" s="102">
        <v>3</v>
      </c>
      <c r="B71" s="104"/>
      <c r="C71" s="105"/>
      <c r="D71" s="79" t="s">
        <v>8</v>
      </c>
      <c r="E71" s="127"/>
      <c r="F71" s="128"/>
      <c r="G71" s="128"/>
      <c r="H71" s="128"/>
      <c r="I71" s="128"/>
    </row>
    <row r="72" spans="1:9" x14ac:dyDescent="0.3">
      <c r="A72" s="102"/>
      <c r="B72" s="104">
        <v>32</v>
      </c>
      <c r="C72" s="105"/>
      <c r="D72" s="79" t="s">
        <v>21</v>
      </c>
      <c r="E72" s="127"/>
      <c r="F72" s="128">
        <v>15169.65</v>
      </c>
      <c r="G72" s="128">
        <v>8000</v>
      </c>
      <c r="H72" s="128"/>
      <c r="I72" s="128"/>
    </row>
    <row r="73" spans="1:9" x14ac:dyDescent="0.3">
      <c r="A73" s="102">
        <v>4</v>
      </c>
      <c r="B73" s="104"/>
      <c r="C73" s="105"/>
      <c r="D73" s="79"/>
      <c r="E73" s="127"/>
      <c r="F73" s="128"/>
      <c r="G73" s="128"/>
      <c r="H73" s="128"/>
      <c r="I73" s="128"/>
    </row>
    <row r="74" spans="1:9" ht="26.4" x14ac:dyDescent="0.3">
      <c r="A74" s="102"/>
      <c r="B74" s="104">
        <v>42</v>
      </c>
      <c r="C74" s="105"/>
      <c r="D74" s="79" t="s">
        <v>28</v>
      </c>
      <c r="E74" s="127">
        <v>279.89999999999998</v>
      </c>
      <c r="F74" s="128">
        <v>544.38</v>
      </c>
      <c r="G74" s="128"/>
      <c r="H74" s="128"/>
      <c r="I74" s="128"/>
    </row>
    <row r="75" spans="1:9" ht="26.4" x14ac:dyDescent="0.3">
      <c r="A75" s="86" t="s">
        <v>149</v>
      </c>
      <c r="B75" s="104"/>
      <c r="C75" s="105"/>
      <c r="D75" s="79" t="s">
        <v>107</v>
      </c>
      <c r="E75" s="127"/>
      <c r="F75" s="128"/>
      <c r="G75" s="128"/>
      <c r="H75" s="128"/>
      <c r="I75" s="128"/>
    </row>
    <row r="76" spans="1:9" x14ac:dyDescent="0.3">
      <c r="A76" s="102">
        <v>3</v>
      </c>
      <c r="B76" s="104"/>
      <c r="C76" s="105"/>
      <c r="D76" s="79" t="s">
        <v>8</v>
      </c>
      <c r="E76" s="127"/>
      <c r="F76" s="128">
        <v>2003.63</v>
      </c>
      <c r="G76" s="128"/>
      <c r="H76" s="128"/>
      <c r="I76" s="128"/>
    </row>
    <row r="77" spans="1:9" x14ac:dyDescent="0.3">
      <c r="A77" s="102"/>
      <c r="B77" s="104">
        <v>32</v>
      </c>
      <c r="C77" s="105"/>
      <c r="D77" s="79" t="s">
        <v>21</v>
      </c>
      <c r="E77" s="127"/>
      <c r="F77" s="128"/>
      <c r="G77" s="128">
        <v>200</v>
      </c>
      <c r="H77" s="128"/>
      <c r="I77" s="128"/>
    </row>
    <row r="78" spans="1:9" x14ac:dyDescent="0.3">
      <c r="A78" s="102"/>
      <c r="B78" s="104">
        <v>42</v>
      </c>
      <c r="C78" s="105"/>
      <c r="D78" s="79"/>
      <c r="E78" s="127">
        <v>439</v>
      </c>
      <c r="F78" s="128"/>
      <c r="G78" s="128"/>
      <c r="H78" s="128"/>
      <c r="I78" s="128"/>
    </row>
    <row r="79" spans="1:9" ht="26.4" x14ac:dyDescent="0.3">
      <c r="A79" s="86">
        <v>9261</v>
      </c>
      <c r="B79" s="104"/>
      <c r="C79" s="105"/>
      <c r="D79" s="79" t="s">
        <v>106</v>
      </c>
      <c r="E79" s="127"/>
      <c r="F79" s="128"/>
      <c r="G79" s="128"/>
      <c r="H79" s="128"/>
      <c r="I79" s="128"/>
    </row>
    <row r="80" spans="1:9" x14ac:dyDescent="0.3">
      <c r="A80" s="102">
        <v>3</v>
      </c>
      <c r="B80" s="104"/>
      <c r="C80" s="105"/>
      <c r="D80" s="79" t="s">
        <v>8</v>
      </c>
      <c r="E80" s="127"/>
      <c r="F80" s="128"/>
      <c r="G80" s="128"/>
      <c r="H80" s="128"/>
      <c r="I80" s="128"/>
    </row>
    <row r="81" spans="1:9" x14ac:dyDescent="0.3">
      <c r="A81" s="102"/>
      <c r="B81" s="104">
        <v>32</v>
      </c>
      <c r="C81" s="105"/>
      <c r="D81" s="79" t="s">
        <v>21</v>
      </c>
      <c r="E81" s="127"/>
      <c r="F81" s="128"/>
      <c r="G81" s="128"/>
      <c r="H81" s="128"/>
      <c r="I81" s="128"/>
    </row>
    <row r="82" spans="1:9" ht="26.4" x14ac:dyDescent="0.3">
      <c r="A82" s="184" t="s">
        <v>108</v>
      </c>
      <c r="B82" s="185"/>
      <c r="C82" s="186"/>
      <c r="D82" s="72" t="s">
        <v>109</v>
      </c>
      <c r="E82" s="127"/>
      <c r="F82" s="128"/>
      <c r="G82" s="128"/>
      <c r="H82" s="128"/>
      <c r="I82" s="128"/>
    </row>
    <row r="83" spans="1:9" x14ac:dyDescent="0.3">
      <c r="A83" s="172" t="s">
        <v>147</v>
      </c>
      <c r="B83" s="173"/>
      <c r="C83" s="174"/>
      <c r="D83" s="82"/>
      <c r="E83" s="127"/>
      <c r="F83" s="128"/>
      <c r="G83" s="128"/>
      <c r="H83" s="128"/>
      <c r="I83" s="128"/>
    </row>
    <row r="84" spans="1:9" x14ac:dyDescent="0.3">
      <c r="A84" s="111">
        <v>4</v>
      </c>
      <c r="B84" s="90"/>
      <c r="C84" s="91"/>
      <c r="D84" s="79" t="s">
        <v>68</v>
      </c>
      <c r="E84" s="127"/>
      <c r="F84" s="128"/>
      <c r="G84" s="128"/>
      <c r="H84" s="128"/>
      <c r="I84" s="128"/>
    </row>
    <row r="85" spans="1:9" ht="26.4" x14ac:dyDescent="0.3">
      <c r="A85" s="112"/>
      <c r="B85" s="90">
        <v>42</v>
      </c>
      <c r="C85" s="91"/>
      <c r="D85" s="79" t="s">
        <v>28</v>
      </c>
      <c r="E85" s="127"/>
      <c r="F85" s="128">
        <v>6200</v>
      </c>
      <c r="G85" s="128">
        <v>7500</v>
      </c>
      <c r="H85" s="128">
        <v>7500</v>
      </c>
      <c r="I85" s="128">
        <v>7500</v>
      </c>
    </row>
    <row r="86" spans="1:9" ht="26.4" x14ac:dyDescent="0.3">
      <c r="A86" s="184" t="s">
        <v>97</v>
      </c>
      <c r="B86" s="185"/>
      <c r="C86" s="186"/>
      <c r="D86" s="72" t="s">
        <v>98</v>
      </c>
      <c r="E86" s="127"/>
      <c r="F86" s="128"/>
      <c r="G86" s="128"/>
      <c r="H86" s="128"/>
      <c r="I86" s="128"/>
    </row>
    <row r="87" spans="1:9" x14ac:dyDescent="0.3">
      <c r="A87" s="175" t="s">
        <v>117</v>
      </c>
      <c r="B87" s="176"/>
      <c r="C87" s="177"/>
      <c r="D87" s="73" t="s">
        <v>118</v>
      </c>
      <c r="E87" s="127"/>
      <c r="F87" s="128"/>
      <c r="G87" s="128"/>
      <c r="H87" s="128"/>
      <c r="I87" s="128"/>
    </row>
    <row r="88" spans="1:9" x14ac:dyDescent="0.3">
      <c r="A88" s="172">
        <v>11</v>
      </c>
      <c r="B88" s="173"/>
      <c r="C88" s="174"/>
      <c r="D88" s="74" t="s">
        <v>67</v>
      </c>
      <c r="E88" s="127"/>
      <c r="F88" s="128"/>
      <c r="G88" s="128"/>
      <c r="H88" s="128"/>
      <c r="I88" s="128"/>
    </row>
    <row r="89" spans="1:9" x14ac:dyDescent="0.3">
      <c r="A89" s="89">
        <v>3</v>
      </c>
      <c r="B89" s="90"/>
      <c r="C89" s="91"/>
      <c r="D89" s="74" t="s">
        <v>8</v>
      </c>
      <c r="E89" s="127"/>
      <c r="F89" s="128"/>
      <c r="G89" s="128"/>
      <c r="H89" s="128"/>
      <c r="I89" s="128"/>
    </row>
    <row r="90" spans="1:9" x14ac:dyDescent="0.3">
      <c r="A90" s="89"/>
      <c r="B90" s="90">
        <v>32</v>
      </c>
      <c r="C90" s="91"/>
      <c r="D90" s="74" t="s">
        <v>21</v>
      </c>
      <c r="E90" s="127"/>
      <c r="F90" s="128"/>
      <c r="G90" s="128">
        <v>2000</v>
      </c>
      <c r="H90" s="128">
        <v>2000</v>
      </c>
      <c r="I90" s="128">
        <v>2000</v>
      </c>
    </row>
    <row r="91" spans="1:9" x14ac:dyDescent="0.3">
      <c r="A91" s="175" t="s">
        <v>99</v>
      </c>
      <c r="B91" s="176"/>
      <c r="C91" s="177"/>
      <c r="D91" s="73" t="s">
        <v>100</v>
      </c>
      <c r="E91" s="127"/>
      <c r="F91" s="128"/>
      <c r="G91" s="128"/>
      <c r="H91" s="128"/>
      <c r="I91" s="128"/>
    </row>
    <row r="92" spans="1:9" x14ac:dyDescent="0.3">
      <c r="A92" s="172">
        <v>11</v>
      </c>
      <c r="B92" s="173"/>
      <c r="C92" s="174"/>
      <c r="D92" s="74" t="s">
        <v>67</v>
      </c>
      <c r="E92" s="127"/>
      <c r="F92" s="128"/>
      <c r="G92" s="128"/>
      <c r="H92" s="128"/>
      <c r="I92" s="128"/>
    </row>
    <row r="93" spans="1:9" x14ac:dyDescent="0.3">
      <c r="A93" s="89">
        <v>3</v>
      </c>
      <c r="B93" s="90"/>
      <c r="C93" s="91"/>
      <c r="D93" s="74" t="s">
        <v>8</v>
      </c>
      <c r="E93" s="127">
        <v>66716.72</v>
      </c>
      <c r="F93" s="128"/>
      <c r="G93" s="128"/>
      <c r="H93" s="128"/>
      <c r="I93" s="128"/>
    </row>
    <row r="94" spans="1:9" x14ac:dyDescent="0.3">
      <c r="A94" s="89"/>
      <c r="B94" s="90">
        <v>31</v>
      </c>
      <c r="C94" s="91"/>
      <c r="D94" s="74" t="s">
        <v>9</v>
      </c>
      <c r="E94" s="127">
        <v>65714.460000000006</v>
      </c>
      <c r="F94" s="128">
        <v>192073.33</v>
      </c>
      <c r="G94" s="128">
        <v>213756</v>
      </c>
      <c r="H94" s="128">
        <v>213756</v>
      </c>
      <c r="I94" s="128">
        <v>213756</v>
      </c>
    </row>
    <row r="95" spans="1:9" x14ac:dyDescent="0.3">
      <c r="A95" s="89"/>
      <c r="B95" s="90">
        <v>32</v>
      </c>
      <c r="C95" s="91"/>
      <c r="D95" s="74" t="s">
        <v>21</v>
      </c>
      <c r="E95" s="127">
        <v>1002.26</v>
      </c>
      <c r="F95" s="128">
        <v>1505.05</v>
      </c>
      <c r="G95" s="128">
        <v>6000</v>
      </c>
      <c r="H95" s="128">
        <v>6000</v>
      </c>
      <c r="I95" s="128">
        <v>6000</v>
      </c>
    </row>
    <row r="96" spans="1:9" ht="26.4" x14ac:dyDescent="0.3">
      <c r="A96" s="175" t="s">
        <v>101</v>
      </c>
      <c r="B96" s="176"/>
      <c r="C96" s="177"/>
      <c r="D96" s="76" t="s">
        <v>102</v>
      </c>
      <c r="E96" s="127"/>
      <c r="F96" s="128"/>
      <c r="G96" s="128"/>
      <c r="H96" s="128"/>
      <c r="I96" s="128"/>
    </row>
    <row r="97" spans="1:9" x14ac:dyDescent="0.3">
      <c r="A97" s="172">
        <v>11</v>
      </c>
      <c r="B97" s="173"/>
      <c r="C97" s="174"/>
      <c r="D97" s="77" t="s">
        <v>67</v>
      </c>
      <c r="E97" s="127"/>
      <c r="F97" s="128"/>
      <c r="G97" s="128"/>
      <c r="H97" s="128"/>
      <c r="I97" s="128"/>
    </row>
    <row r="98" spans="1:9" x14ac:dyDescent="0.3">
      <c r="A98" s="89">
        <v>3</v>
      </c>
      <c r="B98" s="90"/>
      <c r="C98" s="91"/>
      <c r="D98" s="78" t="s">
        <v>8</v>
      </c>
      <c r="E98" s="127"/>
      <c r="F98" s="128"/>
      <c r="G98" s="128"/>
      <c r="H98" s="128"/>
      <c r="I98" s="128"/>
    </row>
    <row r="99" spans="1:9" ht="39.6" x14ac:dyDescent="0.3">
      <c r="A99" s="113"/>
      <c r="B99" s="90">
        <v>37</v>
      </c>
      <c r="C99" s="91"/>
      <c r="D99" s="79" t="s">
        <v>95</v>
      </c>
      <c r="E99" s="127">
        <v>70</v>
      </c>
      <c r="F99" s="128">
        <v>84000</v>
      </c>
      <c r="G99" s="128">
        <v>80000</v>
      </c>
      <c r="H99" s="128">
        <v>80000</v>
      </c>
      <c r="I99" s="128">
        <v>80000</v>
      </c>
    </row>
    <row r="100" spans="1:9" ht="26.4" x14ac:dyDescent="0.3">
      <c r="A100" s="181" t="s">
        <v>103</v>
      </c>
      <c r="B100" s="182"/>
      <c r="C100" s="183"/>
      <c r="D100" s="83" t="s">
        <v>104</v>
      </c>
      <c r="E100" s="127"/>
      <c r="F100" s="128"/>
      <c r="G100" s="128"/>
      <c r="H100" s="128"/>
      <c r="I100" s="128"/>
    </row>
    <row r="101" spans="1:9" x14ac:dyDescent="0.3">
      <c r="A101" s="114">
        <v>11</v>
      </c>
      <c r="B101" s="115"/>
      <c r="C101" s="116"/>
      <c r="D101" s="84"/>
      <c r="E101" s="127"/>
      <c r="F101" s="128"/>
      <c r="G101" s="128"/>
      <c r="H101" s="128"/>
      <c r="I101" s="128"/>
    </row>
    <row r="102" spans="1:9" x14ac:dyDescent="0.3">
      <c r="A102" s="111"/>
      <c r="B102" s="90">
        <v>32</v>
      </c>
      <c r="C102" s="116"/>
      <c r="D102" s="74" t="s">
        <v>21</v>
      </c>
      <c r="E102" s="127"/>
      <c r="F102" s="128">
        <v>3500</v>
      </c>
      <c r="G102" s="128">
        <v>2700</v>
      </c>
      <c r="H102" s="128">
        <v>2700</v>
      </c>
      <c r="I102" s="128">
        <v>2700</v>
      </c>
    </row>
    <row r="103" spans="1:9" x14ac:dyDescent="0.3">
      <c r="A103" s="117" t="s">
        <v>146</v>
      </c>
      <c r="B103" s="115"/>
      <c r="C103" s="116"/>
      <c r="D103" s="85" t="s">
        <v>71</v>
      </c>
      <c r="E103" s="127"/>
      <c r="F103" s="128"/>
      <c r="G103" s="128"/>
      <c r="H103" s="128"/>
      <c r="I103" s="128"/>
    </row>
    <row r="104" spans="1:9" x14ac:dyDescent="0.3">
      <c r="A104" s="89">
        <v>3</v>
      </c>
      <c r="B104" s="115"/>
      <c r="C104" s="116"/>
      <c r="D104" s="74" t="s">
        <v>8</v>
      </c>
      <c r="E104" s="127"/>
      <c r="F104" s="128"/>
      <c r="G104" s="128"/>
      <c r="H104" s="128"/>
      <c r="I104" s="128"/>
    </row>
    <row r="105" spans="1:9" x14ac:dyDescent="0.3">
      <c r="A105" s="117"/>
      <c r="B105" s="90">
        <v>31</v>
      </c>
      <c r="C105" s="116"/>
      <c r="D105" s="74" t="s">
        <v>9</v>
      </c>
      <c r="E105" s="127"/>
      <c r="F105" s="128"/>
      <c r="G105" s="128"/>
      <c r="H105" s="128"/>
      <c r="I105" s="128"/>
    </row>
    <row r="106" spans="1:9" x14ac:dyDescent="0.3">
      <c r="A106" s="117"/>
      <c r="B106" s="90">
        <v>32</v>
      </c>
      <c r="C106" s="116"/>
      <c r="D106" s="74" t="s">
        <v>21</v>
      </c>
      <c r="E106" s="127"/>
      <c r="F106" s="128"/>
      <c r="G106" s="128"/>
      <c r="H106" s="128"/>
      <c r="I106" s="128"/>
    </row>
    <row r="107" spans="1:9" x14ac:dyDescent="0.3">
      <c r="A107" s="117" t="s">
        <v>150</v>
      </c>
      <c r="B107" s="115"/>
      <c r="C107" s="116"/>
      <c r="D107" s="79" t="s">
        <v>62</v>
      </c>
      <c r="E107" s="127"/>
      <c r="F107" s="128"/>
      <c r="G107" s="128"/>
      <c r="H107" s="128"/>
      <c r="I107" s="128"/>
    </row>
    <row r="108" spans="1:9" x14ac:dyDescent="0.3">
      <c r="A108" s="114"/>
      <c r="B108" s="118">
        <v>32</v>
      </c>
      <c r="C108" s="116"/>
      <c r="D108" s="79" t="s">
        <v>21</v>
      </c>
      <c r="E108" s="127"/>
      <c r="F108" s="128">
        <v>12500</v>
      </c>
      <c r="G108" s="128">
        <v>13005</v>
      </c>
      <c r="H108" s="128">
        <v>13005</v>
      </c>
      <c r="I108" s="128">
        <v>13005</v>
      </c>
    </row>
    <row r="109" spans="1:9" x14ac:dyDescent="0.3">
      <c r="A109" s="117" t="s">
        <v>151</v>
      </c>
      <c r="B109" s="115"/>
      <c r="C109" s="116"/>
      <c r="D109" s="79" t="s">
        <v>105</v>
      </c>
      <c r="E109" s="127"/>
      <c r="F109" s="128"/>
      <c r="G109" s="128"/>
      <c r="H109" s="128"/>
      <c r="I109" s="128"/>
    </row>
    <row r="110" spans="1:9" x14ac:dyDescent="0.3">
      <c r="A110" s="113">
        <v>3</v>
      </c>
      <c r="B110" s="115"/>
      <c r="C110" s="116"/>
      <c r="D110" s="79" t="s">
        <v>8</v>
      </c>
      <c r="E110" s="127"/>
      <c r="F110" s="128">
        <v>1650</v>
      </c>
      <c r="G110" s="128">
        <v>2295</v>
      </c>
      <c r="H110" s="128">
        <v>2295</v>
      </c>
      <c r="I110" s="128">
        <v>2295</v>
      </c>
    </row>
    <row r="111" spans="1:9" x14ac:dyDescent="0.3">
      <c r="A111" s="119"/>
      <c r="B111" s="120">
        <v>32</v>
      </c>
      <c r="C111" s="121"/>
      <c r="D111" s="74" t="s">
        <v>21</v>
      </c>
      <c r="E111" s="127"/>
      <c r="F111" s="128"/>
      <c r="G111" s="128"/>
      <c r="H111" s="128"/>
      <c r="I111" s="128"/>
    </row>
    <row r="112" spans="1:9" x14ac:dyDescent="0.3">
      <c r="A112" s="178" t="s">
        <v>119</v>
      </c>
      <c r="B112" s="179"/>
      <c r="C112" s="180"/>
      <c r="D112" s="73" t="s">
        <v>136</v>
      </c>
      <c r="E112" s="127"/>
      <c r="F112" s="128"/>
      <c r="G112" s="128"/>
      <c r="H112" s="128"/>
      <c r="I112" s="128"/>
    </row>
    <row r="113" spans="1:9" x14ac:dyDescent="0.3">
      <c r="A113" s="86">
        <v>11</v>
      </c>
      <c r="B113" s="122"/>
      <c r="C113" s="123"/>
      <c r="D113" s="74" t="s">
        <v>67</v>
      </c>
      <c r="E113" s="127"/>
      <c r="F113" s="128"/>
      <c r="G113" s="128"/>
      <c r="H113" s="128"/>
      <c r="I113" s="128"/>
    </row>
    <row r="114" spans="1:9" x14ac:dyDescent="0.3">
      <c r="A114" s="89">
        <v>3</v>
      </c>
      <c r="B114" s="122"/>
      <c r="C114" s="123"/>
      <c r="D114" s="74" t="s">
        <v>8</v>
      </c>
      <c r="E114" s="127">
        <v>69592.19</v>
      </c>
      <c r="F114" s="128"/>
      <c r="G114" s="128"/>
      <c r="H114" s="128"/>
      <c r="I114" s="128"/>
    </row>
    <row r="115" spans="1:9" x14ac:dyDescent="0.3">
      <c r="A115" s="124"/>
      <c r="B115" s="90">
        <v>31</v>
      </c>
      <c r="C115" s="123"/>
      <c r="D115" s="74" t="s">
        <v>9</v>
      </c>
      <c r="E115" s="127">
        <v>65833.149999999994</v>
      </c>
      <c r="F115" s="128">
        <v>15982.52</v>
      </c>
      <c r="G115" s="128">
        <v>23815.27</v>
      </c>
      <c r="H115" s="128">
        <v>23815.27</v>
      </c>
      <c r="I115" s="128">
        <v>23815.27</v>
      </c>
    </row>
    <row r="116" spans="1:9" x14ac:dyDescent="0.3">
      <c r="A116" s="124"/>
      <c r="B116" s="90">
        <v>32</v>
      </c>
      <c r="C116" s="123"/>
      <c r="D116" s="74" t="s">
        <v>21</v>
      </c>
      <c r="E116" s="127">
        <v>3759.04</v>
      </c>
      <c r="F116" s="128">
        <v>651.13</v>
      </c>
      <c r="G116" s="128">
        <v>875.82</v>
      </c>
      <c r="H116" s="128">
        <v>875.82</v>
      </c>
      <c r="I116" s="128">
        <v>875.82</v>
      </c>
    </row>
    <row r="117" spans="1:9" x14ac:dyDescent="0.3">
      <c r="A117" s="172" t="s">
        <v>150</v>
      </c>
      <c r="B117" s="173"/>
      <c r="C117" s="174"/>
      <c r="D117" s="74" t="s">
        <v>62</v>
      </c>
      <c r="E117" s="127"/>
      <c r="F117" s="128"/>
      <c r="G117" s="128"/>
      <c r="H117" s="128"/>
      <c r="I117" s="128"/>
    </row>
    <row r="118" spans="1:9" x14ac:dyDescent="0.3">
      <c r="A118" s="125">
        <v>3</v>
      </c>
      <c r="B118" s="107"/>
      <c r="C118" s="105"/>
      <c r="D118" s="74" t="s">
        <v>8</v>
      </c>
      <c r="E118" s="127"/>
      <c r="F118" s="128"/>
      <c r="G118" s="128"/>
      <c r="H118" s="128"/>
      <c r="I118" s="128"/>
    </row>
    <row r="119" spans="1:9" x14ac:dyDescent="0.3">
      <c r="A119" s="125"/>
      <c r="B119" s="94">
        <v>31</v>
      </c>
      <c r="C119" s="105"/>
      <c r="D119" s="74" t="s">
        <v>9</v>
      </c>
      <c r="E119" s="127"/>
      <c r="F119" s="128">
        <v>76982.47</v>
      </c>
      <c r="G119" s="128">
        <v>114710.23</v>
      </c>
      <c r="H119" s="128">
        <v>114710.23</v>
      </c>
      <c r="I119" s="128">
        <v>114710.23</v>
      </c>
    </row>
    <row r="120" spans="1:9" x14ac:dyDescent="0.3">
      <c r="A120" s="125"/>
      <c r="B120" s="94">
        <v>32</v>
      </c>
      <c r="C120" s="105"/>
      <c r="D120" s="74" t="s">
        <v>21</v>
      </c>
      <c r="E120" s="127"/>
      <c r="F120" s="128">
        <v>3136.33</v>
      </c>
      <c r="G120" s="128">
        <v>4093.93</v>
      </c>
      <c r="H120" s="128">
        <v>4093.93</v>
      </c>
      <c r="I120" s="128">
        <v>4093.93</v>
      </c>
    </row>
    <row r="121" spans="1:9" x14ac:dyDescent="0.3">
      <c r="A121" s="172" t="s">
        <v>151</v>
      </c>
      <c r="B121" s="173"/>
      <c r="C121" s="174"/>
      <c r="D121" s="74" t="s">
        <v>124</v>
      </c>
      <c r="E121" s="127"/>
      <c r="F121" s="128"/>
      <c r="G121" s="128"/>
      <c r="H121" s="128"/>
      <c r="I121" s="128"/>
    </row>
    <row r="122" spans="1:9" x14ac:dyDescent="0.3">
      <c r="A122" s="125">
        <v>3</v>
      </c>
      <c r="B122" s="107"/>
      <c r="C122" s="105"/>
      <c r="D122" s="74" t="s">
        <v>8</v>
      </c>
      <c r="E122" s="127"/>
      <c r="F122" s="128"/>
      <c r="G122" s="128"/>
      <c r="H122" s="128"/>
      <c r="I122" s="128"/>
    </row>
    <row r="123" spans="1:9" x14ac:dyDescent="0.3">
      <c r="A123" s="125"/>
      <c r="B123" s="94">
        <v>31</v>
      </c>
      <c r="C123" s="105"/>
      <c r="D123" s="74" t="s">
        <v>9</v>
      </c>
      <c r="E123" s="127"/>
      <c r="F123" s="128">
        <v>13585.13</v>
      </c>
      <c r="G123" s="128">
        <v>20242.98</v>
      </c>
      <c r="H123" s="128">
        <v>20242.98</v>
      </c>
      <c r="I123" s="128">
        <v>20242.98</v>
      </c>
    </row>
    <row r="124" spans="1:9" x14ac:dyDescent="0.3">
      <c r="A124" s="125"/>
      <c r="B124" s="94">
        <v>32</v>
      </c>
      <c r="C124" s="105"/>
      <c r="D124" s="74" t="s">
        <v>21</v>
      </c>
      <c r="E124" s="127"/>
      <c r="F124" s="128">
        <v>553.46</v>
      </c>
      <c r="G124" s="128">
        <v>744.45</v>
      </c>
      <c r="H124" s="128">
        <v>744.45</v>
      </c>
      <c r="I124" s="128">
        <v>744.45</v>
      </c>
    </row>
    <row r="125" spans="1:9" x14ac:dyDescent="0.3">
      <c r="A125"/>
      <c r="B125"/>
      <c r="C125"/>
      <c r="E125" s="126"/>
      <c r="F125" s="126"/>
      <c r="G125" s="126"/>
      <c r="H125" s="126"/>
      <c r="I125" s="126"/>
    </row>
    <row r="126" spans="1:9" x14ac:dyDescent="0.3">
      <c r="A126"/>
      <c r="B126"/>
      <c r="C126"/>
    </row>
    <row r="127" spans="1:9" x14ac:dyDescent="0.3">
      <c r="A127"/>
      <c r="B127"/>
      <c r="C127"/>
    </row>
    <row r="128" spans="1:9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</sheetData>
  <mergeCells count="35">
    <mergeCell ref="A8:C8"/>
    <mergeCell ref="A9:C9"/>
    <mergeCell ref="A16:C16"/>
    <mergeCell ref="A35:C35"/>
    <mergeCell ref="A12:C12"/>
    <mergeCell ref="A15:C15"/>
    <mergeCell ref="A23:C23"/>
    <mergeCell ref="A24:C24"/>
    <mergeCell ref="A27:C27"/>
    <mergeCell ref="A28:C28"/>
    <mergeCell ref="A31:C31"/>
    <mergeCell ref="A32:C32"/>
    <mergeCell ref="A19:C19"/>
    <mergeCell ref="A20:C20"/>
    <mergeCell ref="A6:C6"/>
    <mergeCell ref="A7:C7"/>
    <mergeCell ref="A1:H1"/>
    <mergeCell ref="A3:H3"/>
    <mergeCell ref="A5:C5"/>
    <mergeCell ref="A39:C39"/>
    <mergeCell ref="A46:C46"/>
    <mergeCell ref="A58:C58"/>
    <mergeCell ref="A86:C86"/>
    <mergeCell ref="A82:C82"/>
    <mergeCell ref="A83:C83"/>
    <mergeCell ref="A121:C121"/>
    <mergeCell ref="A87:C87"/>
    <mergeCell ref="A88:C88"/>
    <mergeCell ref="A112:C112"/>
    <mergeCell ref="A117:C117"/>
    <mergeCell ref="A91:C91"/>
    <mergeCell ref="A92:C92"/>
    <mergeCell ref="A96:C96"/>
    <mergeCell ref="A97:C97"/>
    <mergeCell ref="A100:C100"/>
  </mergeCells>
  <pageMargins left="0.7" right="0.7" top="0.75" bottom="0.75" header="0.3" footer="0.3"/>
  <pageSetup paperSize="9" scale="3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</cp:lastModifiedBy>
  <cp:lastPrinted>2025-11-03T07:30:29Z</cp:lastPrinted>
  <dcterms:created xsi:type="dcterms:W3CDTF">2022-08-12T12:51:27Z</dcterms:created>
  <dcterms:modified xsi:type="dcterms:W3CDTF">2026-02-11T13:35:41Z</dcterms:modified>
</cp:coreProperties>
</file>