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financijski plan 2024\"/>
    </mc:Choice>
  </mc:AlternateContent>
  <bookViews>
    <workbookView xWindow="-105" yWindow="-105" windowWidth="23250" windowHeight="12450" activeTab="2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8" l="1"/>
  <c r="E25" i="8" l="1"/>
  <c r="H6" i="7"/>
  <c r="E10" i="3"/>
  <c r="G6" i="7" l="1"/>
  <c r="G27" i="3"/>
  <c r="F10" i="5"/>
  <c r="D10" i="5"/>
  <c r="E22" i="3"/>
  <c r="G22" i="3" l="1"/>
  <c r="G29" i="3" s="1"/>
  <c r="E27" i="3"/>
  <c r="E29" i="3" s="1"/>
  <c r="F27" i="3"/>
  <c r="F22" i="3"/>
  <c r="G10" i="3"/>
  <c r="F10" i="3"/>
  <c r="F25" i="8"/>
  <c r="F10" i="8"/>
  <c r="D25" i="8"/>
  <c r="F29" i="3" l="1"/>
  <c r="E10" i="8"/>
  <c r="E10" i="5"/>
  <c r="I6" i="7"/>
  <c r="D27" i="3" l="1"/>
  <c r="C25" i="8" l="1"/>
  <c r="C10" i="8"/>
  <c r="C10" i="5" l="1"/>
  <c r="D22" i="3"/>
  <c r="D29" i="3" s="1"/>
  <c r="D10" i="3" l="1"/>
  <c r="G8" i="10" l="1"/>
  <c r="H8" i="10"/>
  <c r="I8" i="10"/>
  <c r="J8" i="10"/>
  <c r="F37" i="10" l="1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J11" i="10"/>
  <c r="J14" i="10" s="1"/>
  <c r="I11" i="10"/>
  <c r="I14" i="10" s="1"/>
  <c r="H11" i="10"/>
  <c r="H14" i="10" s="1"/>
  <c r="G11" i="10"/>
  <c r="G14" i="10" s="1"/>
  <c r="F22" i="10" l="1"/>
  <c r="F28" i="10" s="1"/>
  <c r="F29" i="10" s="1"/>
  <c r="I22" i="10"/>
  <c r="I28" i="10" s="1"/>
  <c r="I29" i="10" s="1"/>
  <c r="J22" i="10"/>
  <c r="J28" i="10" s="1"/>
  <c r="J29" i="10" s="1"/>
  <c r="H22" i="10"/>
  <c r="H28" i="10" s="1"/>
  <c r="G22" i="10"/>
  <c r="G28" i="10" s="1"/>
  <c r="G29" i="10" s="1"/>
</calcChain>
</file>

<file path=xl/comments1.xml><?xml version="1.0" encoding="utf-8"?>
<comments xmlns="http://schemas.openxmlformats.org/spreadsheetml/2006/main">
  <authors>
    <author>Korisnik</author>
  </authors>
  <commentList>
    <comment ref="E15" authorId="0" shapeId="0">
      <text>
        <r>
          <rPr>
            <b/>
            <sz val="9"/>
            <color indexed="81"/>
            <rFont val="Segoe UI"/>
            <family val="2"/>
            <charset val="238"/>
          </rPr>
          <t>Korisnik:</t>
        </r>
        <r>
          <rPr>
            <sz val="9"/>
            <color indexed="81"/>
            <rFont val="Segoe UI"/>
            <family val="2"/>
            <charset val="238"/>
          </rPr>
          <t xml:space="preserve">
od ovog ivana je 179104</t>
        </r>
      </text>
    </comment>
  </commentList>
</comments>
</file>

<file path=xl/comments2.xml><?xml version="1.0" encoding="utf-8"?>
<comments xmlns="http://schemas.openxmlformats.org/spreadsheetml/2006/main">
  <authors>
    <author>Korisnik</author>
  </authors>
  <commentList>
    <comment ref="D12" authorId="0" shapeId="0">
      <text>
        <r>
          <rPr>
            <b/>
            <sz val="9"/>
            <color indexed="81"/>
            <rFont val="Segoe UI"/>
            <family val="2"/>
            <charset val="238"/>
          </rPr>
          <t>Korisnik:</t>
        </r>
        <r>
          <rPr>
            <sz val="9"/>
            <color indexed="81"/>
            <rFont val="Segoe UI"/>
            <family val="2"/>
            <charset val="238"/>
          </rPr>
          <t xml:space="preserve">
210706,80+gugliemini 179104,00</t>
        </r>
      </text>
    </comment>
    <comment ref="D27" authorId="0" shapeId="0">
      <text>
        <r>
          <rPr>
            <b/>
            <sz val="9"/>
            <color indexed="81"/>
            <rFont val="Segoe UI"/>
            <family val="2"/>
            <charset val="238"/>
          </rPr>
          <t>Korisnik:
ivana je 179104</t>
        </r>
      </text>
    </comment>
  </commentList>
</comments>
</file>

<file path=xl/comments3.xml><?xml version="1.0" encoding="utf-8"?>
<comments xmlns="http://schemas.openxmlformats.org/spreadsheetml/2006/main">
  <authors>
    <author>Korisnik</author>
  </authors>
  <commentList>
    <comment ref="G25" authorId="0" shapeId="0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15684,28 PUN EU</t>
        </r>
      </text>
    </comment>
    <comment ref="H36" authorId="0" shapeId="0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42348 PREHRANA</t>
        </r>
      </text>
    </comment>
    <comment ref="G40" authorId="0" shapeId="0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228814-PREHRANA MIN</t>
        </r>
      </text>
    </comment>
    <comment ref="H40" authorId="0" shapeId="0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230000 PREHRANA MIN</t>
        </r>
      </text>
    </comment>
    <comment ref="G41" authorId="0" shapeId="0">
      <text>
        <r>
          <rPr>
            <b/>
            <sz val="9"/>
            <color indexed="81"/>
            <rFont val="Segoe UI"/>
            <family val="2"/>
            <charset val="238"/>
          </rPr>
          <t>Korisnik:</t>
        </r>
        <r>
          <rPr>
            <sz val="9"/>
            <color indexed="81"/>
            <rFont val="Segoe UI"/>
            <family val="2"/>
            <charset val="238"/>
          </rPr>
          <t xml:space="preserve">
47800 knjige + tur prijevoz 3500</t>
        </r>
      </text>
    </comment>
  </commentList>
</comments>
</file>

<file path=xl/sharedStrings.xml><?xml version="1.0" encoding="utf-8"?>
<sst xmlns="http://schemas.openxmlformats.org/spreadsheetml/2006/main" count="271" uniqueCount="132">
  <si>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</si>
  <si>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</si>
  <si>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</si>
  <si>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</si>
  <si>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</si>
  <si>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</si>
  <si>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</si>
  <si>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</si>
  <si>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</si>
  <si>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</si>
  <si>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</si>
  <si>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</si>
  <si>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</si>
  <si>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</si>
  <si>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</si>
  <si>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</si>
  <si>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</si>
  <si>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</si>
  <si>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</si>
  <si>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</si>
  <si>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</si>
  <si>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</si>
  <si>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</si>
  <si>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</si>
  <si>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</si>
  <si>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</si>
  <si>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</si>
  <si>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Projekcija 
za 2025.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</si>
  <si>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</si>
  <si>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</si>
  <si>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</si>
  <si>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</si>
  <si>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FINANCIJSKI PLAN PRORAČUNSKOG KORISNIKA JEDINICE LOKALNE I PODRUČNE (REGIONALNE) SAMOUPRAVE 
ZA 2024. I PROJEKCIJA ZA 2025. I 2026. GODINU</t>
  </si>
  <si>
    <t>Plan za 2024.</t>
  </si>
  <si>
    <t>Projekcija 
za 2026.</t>
  </si>
  <si>
    <t>Izvršenje 2022.</t>
  </si>
  <si>
    <t>Plan 2023.</t>
  </si>
  <si>
    <t>EUR</t>
  </si>
  <si>
    <t>Izvršenje 2022.*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</si>
  <si>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</si>
  <si>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</si>
  <si>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</si>
  <si>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</si>
  <si>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</si>
  <si>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</si>
  <si>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</si>
  <si>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Proračun za 2024.</t>
  </si>
  <si>
    <t>Projekcija proračuna
za 2025.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</si>
  <si>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</si>
  <si>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</si>
  <si>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</si>
  <si>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</si>
  <si>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</si>
  <si>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</si>
  <si>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</si>
  <si>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</si>
  <si>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</si>
  <si>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</si>
  <si>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</si>
  <si>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</si>
  <si>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</si>
  <si>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</si>
  <si>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</si>
  <si>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</si>
  <si>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</si>
  <si>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</si>
  <si>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</si>
  <si>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</si>
  <si>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</si>
  <si>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</si>
  <si>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</si>
  <si>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</si>
  <si>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</si>
  <si>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</si>
  <si>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Sredstva iz EU</t>
  </si>
  <si>
    <t>Prihod od financijske imovine</t>
  </si>
  <si>
    <t>Prihodi za posobne namjene</t>
  </si>
  <si>
    <t xml:space="preserve">Vlastiti prihodi </t>
  </si>
  <si>
    <t>Ostali nespomenuti prihodi</t>
  </si>
  <si>
    <t>Opći prihodi i primici</t>
  </si>
  <si>
    <t>Pomoći</t>
  </si>
  <si>
    <t xml:space="preserve">Donacije </t>
  </si>
  <si>
    <t>Vlastiti prihodi</t>
  </si>
  <si>
    <t>Prihodi za posebne namjene</t>
  </si>
  <si>
    <t xml:space="preserve">Financijski rashodi </t>
  </si>
  <si>
    <t xml:space="preserve">Naknade građanima i kućanstvima </t>
  </si>
  <si>
    <t>BROJČANA OZNAKA I NAZIV</t>
  </si>
  <si>
    <t>09 Obrazovanje</t>
  </si>
  <si>
    <t>0912 Osnovno obrazovanje</t>
  </si>
  <si>
    <t>096 Dodatne usluge u obrazovanju</t>
  </si>
  <si>
    <t xml:space="preserve">UKUPNO </t>
  </si>
  <si>
    <t>OSNOVNOŠKOLSTVO</t>
  </si>
  <si>
    <t>PROGRAM 1012</t>
  </si>
  <si>
    <t>Osnovnoškolsko obrazovanje</t>
  </si>
  <si>
    <t xml:space="preserve"> A 1012-01</t>
  </si>
  <si>
    <t>Materijalni rashodi škola STANDARD</t>
  </si>
  <si>
    <t>A 1012-02</t>
  </si>
  <si>
    <t>Financijski rashodi škola  STANDARD</t>
  </si>
  <si>
    <t>Kapitalni projekt 1012-03</t>
  </si>
  <si>
    <t>Opremanje škola STANDARD</t>
  </si>
  <si>
    <t xml:space="preserve">Opći prihodi i primici </t>
  </si>
  <si>
    <t xml:space="preserve">A 1012 -09 </t>
  </si>
  <si>
    <t>Rashodi za zaposlene-vlastiti i namjenski prihodi škola</t>
  </si>
  <si>
    <t xml:space="preserve">Rashodi za zaposlene </t>
  </si>
  <si>
    <t xml:space="preserve">Materijalni rashodi </t>
  </si>
  <si>
    <t>A 1012-10</t>
  </si>
  <si>
    <t>Materijalni rashodi-vlastiti i namjenski prihodi</t>
  </si>
  <si>
    <t>Naknade građanima i kućanstvima na temelju osiguranja i druge naknade</t>
  </si>
  <si>
    <t xml:space="preserve">Višak vlastitih prihoda </t>
  </si>
  <si>
    <t>PROGRAM 1013</t>
  </si>
  <si>
    <t>Izvanstandardni programi u školama</t>
  </si>
  <si>
    <t xml:space="preserve"> A 1013-06</t>
  </si>
  <si>
    <t>Produženi boravak</t>
  </si>
  <si>
    <t>A 1013-07</t>
  </si>
  <si>
    <t>Financiranje nabave drugih obrazovnih materijala</t>
  </si>
  <si>
    <t>A 1013-13</t>
  </si>
  <si>
    <t>Prehrana učenika u osnovnim školama</t>
  </si>
  <si>
    <t xml:space="preserve">Pomoći </t>
  </si>
  <si>
    <t>A 1013-14</t>
  </si>
  <si>
    <t>Škola puna mogućnosti 5</t>
  </si>
  <si>
    <t>Višak prihoda za posebne namjene</t>
  </si>
  <si>
    <t>Višak prihoda od pomoći</t>
  </si>
  <si>
    <t>PROGRAM 1012-12</t>
  </si>
  <si>
    <t>Opremanje škola vlastiti i namjenski prihodi</t>
  </si>
  <si>
    <t xml:space="preserve">  31 Vlastiti prihodi </t>
  </si>
  <si>
    <t xml:space="preserve">  41 Ostali prihodi za posebne namjene</t>
  </si>
  <si>
    <t>Višak/manjak prihoda 92</t>
  </si>
  <si>
    <t>41 Prihodi za posebne namjene</t>
  </si>
  <si>
    <t xml:space="preserve">  61 Donacije</t>
  </si>
  <si>
    <t xml:space="preserve"> 57 min i 54 eu pomoći </t>
  </si>
  <si>
    <t>57 min</t>
  </si>
  <si>
    <t xml:space="preserve">Rashodi poslovanja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</si>
</sst>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k_n"/>
    <numFmt numFmtId="165" formatCode="#,##0.00_ ;\-#,##0.00\ "/>
  </numFmts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96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2" fontId="5" fillId="0" borderId="0" xfId="0" applyNumberFormat="1" applyFont="1" applyAlignment="1">
      <alignment horizontal="center" vertical="center" wrapText="1"/>
    </xf>
    <xf numFmtId="2" fontId="0" fillId="0" borderId="0" xfId="0" applyNumberFormat="1"/>
    <xf numFmtId="2" fontId="2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vertical="center" wrapText="1"/>
    </xf>
    <xf numFmtId="2" fontId="6" fillId="4" borderId="3" xfId="0" applyNumberFormat="1" applyFont="1" applyFill="1" applyBorder="1" applyAlignment="1">
      <alignment horizontal="center" vertical="center" wrapText="1"/>
    </xf>
    <xf numFmtId="2" fontId="6" fillId="4" borderId="4" xfId="0" applyNumberFormat="1" applyFont="1" applyFill="1" applyBorder="1" applyAlignment="1">
      <alignment horizontal="center" vertical="center" wrapText="1"/>
    </xf>
    <xf numFmtId="2" fontId="9" fillId="5" borderId="3" xfId="0" applyNumberFormat="1" applyFont="1" applyFill="1" applyBorder="1" applyAlignment="1">
      <alignment horizontal="left" vertical="center" wrapText="1"/>
    </xf>
    <xf numFmtId="2" fontId="9" fillId="2" borderId="3" xfId="0" applyNumberFormat="1" applyFont="1" applyFill="1" applyBorder="1" applyAlignment="1">
      <alignment horizontal="left" vertical="center" wrapText="1"/>
    </xf>
    <xf numFmtId="2" fontId="7" fillId="2" borderId="3" xfId="0" applyNumberFormat="1" applyFont="1" applyFill="1" applyBorder="1" applyAlignment="1">
      <alignment horizontal="left" vertical="center" wrapText="1"/>
    </xf>
    <xf numFmtId="2" fontId="7" fillId="2" borderId="3" xfId="0" quotePrefix="1" applyNumberFormat="1" applyFont="1" applyFill="1" applyBorder="1" applyAlignment="1">
      <alignment horizontal="left" vertical="center"/>
    </xf>
    <xf numFmtId="2" fontId="8" fillId="2" borderId="3" xfId="0" quotePrefix="1" applyNumberFormat="1" applyFont="1" applyFill="1" applyBorder="1" applyAlignment="1">
      <alignment horizontal="left" vertical="center"/>
    </xf>
    <xf numFmtId="2" fontId="7" fillId="2" borderId="0" xfId="0" quotePrefix="1" applyNumberFormat="1" applyFont="1" applyFill="1" applyAlignment="1">
      <alignment horizontal="left" vertical="center"/>
    </xf>
    <xf numFmtId="2" fontId="7" fillId="2" borderId="0" xfId="0" applyNumberFormat="1" applyFont="1" applyFill="1" applyAlignment="1">
      <alignment horizontal="left" vertical="center" wrapText="1"/>
    </xf>
    <xf numFmtId="2" fontId="9" fillId="5" borderId="3" xfId="0" applyNumberFormat="1" applyFont="1" applyFill="1" applyBorder="1" applyAlignment="1">
      <alignment vertical="center" wrapText="1"/>
    </xf>
    <xf numFmtId="2" fontId="7" fillId="2" borderId="3" xfId="0" applyNumberFormat="1" applyFont="1" applyFill="1" applyBorder="1" applyAlignment="1">
      <alignment vertical="center" wrapText="1"/>
    </xf>
    <xf numFmtId="2" fontId="11" fillId="0" borderId="0" xfId="0" applyNumberFormat="1" applyFont="1" applyAlignment="1">
      <alignment wrapText="1"/>
    </xf>
    <xf numFmtId="2" fontId="2" fillId="0" borderId="0" xfId="0" applyNumberFormat="1" applyFont="1" applyAlignment="1">
      <alignment horizontal="left" wrapText="1"/>
    </xf>
    <xf numFmtId="2" fontId="4" fillId="0" borderId="0" xfId="0" applyNumberFormat="1" applyFont="1" applyAlignment="1">
      <alignment wrapText="1"/>
    </xf>
    <xf numFmtId="2" fontId="2" fillId="0" borderId="5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/>
    </xf>
    <xf numFmtId="2" fontId="15" fillId="0" borderId="5" xfId="0" applyNumberFormat="1" applyFont="1" applyBorder="1" applyAlignment="1">
      <alignment horizontal="right" vertical="center"/>
    </xf>
    <xf numFmtId="2" fontId="6" fillId="0" borderId="1" xfId="0" quotePrefix="1" applyNumberFormat="1" applyFont="1" applyBorder="1" applyAlignment="1">
      <alignment horizontal="left" wrapText="1"/>
    </xf>
    <xf numFmtId="2" fontId="6" fillId="0" borderId="2" xfId="0" quotePrefix="1" applyNumberFormat="1" applyFont="1" applyBorder="1" applyAlignment="1">
      <alignment horizontal="left" wrapText="1"/>
    </xf>
    <xf numFmtId="2" fontId="6" fillId="0" borderId="2" xfId="0" quotePrefix="1" applyNumberFormat="1" applyFont="1" applyBorder="1" applyAlignment="1">
      <alignment horizontal="center" wrapText="1"/>
    </xf>
    <xf numFmtId="2" fontId="6" fillId="0" borderId="2" xfId="0" quotePrefix="1" applyNumberFormat="1" applyFont="1" applyBorder="1" applyAlignment="1">
      <alignment horizontal="left"/>
    </xf>
    <xf numFmtId="2" fontId="6" fillId="2" borderId="3" xfId="0" applyNumberFormat="1" applyFont="1" applyFill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vertical="center"/>
    </xf>
    <xf numFmtId="2" fontId="6" fillId="3" borderId="3" xfId="0" applyNumberFormat="1" applyFont="1" applyFill="1" applyBorder="1" applyAlignment="1">
      <alignment horizontal="right"/>
    </xf>
    <xf numFmtId="2" fontId="6" fillId="0" borderId="3" xfId="0" applyNumberFormat="1" applyFont="1" applyBorder="1" applyAlignment="1">
      <alignment horizontal="right"/>
    </xf>
    <xf numFmtId="2" fontId="9" fillId="3" borderId="1" xfId="0" applyNumberFormat="1" applyFont="1" applyFill="1" applyBorder="1" applyAlignment="1">
      <alignment horizontal="left" vertical="center"/>
    </xf>
    <xf numFmtId="2" fontId="6" fillId="0" borderId="3" xfId="0" applyNumberFormat="1" applyFont="1" applyBorder="1" applyAlignment="1">
      <alignment horizontal="right" wrapText="1"/>
    </xf>
    <xf numFmtId="2" fontId="4" fillId="0" borderId="0" xfId="0" applyNumberFormat="1" applyFont="1" applyAlignment="1">
      <alignment horizontal="center" vertical="center" wrapText="1"/>
    </xf>
    <xf numFmtId="2" fontId="3" fillId="0" borderId="0" xfId="0" applyNumberFormat="1" applyFont="1"/>
    <xf numFmtId="2" fontId="2" fillId="0" borderId="0" xfId="0" quotePrefix="1" applyNumberFormat="1" applyFont="1" applyAlignment="1">
      <alignment horizontal="center" vertical="center" wrapText="1"/>
    </xf>
    <xf numFmtId="2" fontId="9" fillId="4" borderId="1" xfId="0" quotePrefix="1" applyNumberFormat="1" applyFont="1" applyFill="1" applyBorder="1" applyAlignment="1">
      <alignment horizontal="right"/>
    </xf>
    <xf numFmtId="2" fontId="9" fillId="4" borderId="3" xfId="0" applyNumberFormat="1" applyFont="1" applyFill="1" applyBorder="1" applyAlignment="1">
      <alignment horizontal="right" wrapText="1"/>
    </xf>
    <xf numFmtId="2" fontId="9" fillId="3" borderId="1" xfId="0" quotePrefix="1" applyNumberFormat="1" applyFont="1" applyFill="1" applyBorder="1" applyAlignment="1">
      <alignment horizontal="right"/>
    </xf>
    <xf numFmtId="2" fontId="9" fillId="3" borderId="3" xfId="0" quotePrefix="1" applyNumberFormat="1" applyFont="1" applyFill="1" applyBorder="1" applyAlignment="1">
      <alignment horizontal="right"/>
    </xf>
    <xf numFmtId="2" fontId="17" fillId="0" borderId="0" xfId="0" applyNumberFormat="1" applyFont="1" applyAlignment="1">
      <alignment horizontal="center" vertical="center" wrapText="1"/>
    </xf>
    <xf numFmtId="2" fontId="18" fillId="0" borderId="0" xfId="0" applyNumberFormat="1" applyFont="1" applyAlignment="1">
      <alignment wrapText="1"/>
    </xf>
    <xf numFmtId="2" fontId="19" fillId="0" borderId="0" xfId="0" quotePrefix="1" applyNumberFormat="1" applyFont="1" applyAlignment="1">
      <alignment horizontal="center" vertical="center" wrapText="1"/>
    </xf>
    <xf numFmtId="2" fontId="20" fillId="0" borderId="0" xfId="0" applyNumberFormat="1" applyFont="1" applyAlignment="1">
      <alignment horizontal="center" vertical="center" wrapText="1"/>
    </xf>
    <xf numFmtId="2" fontId="7" fillId="0" borderId="0" xfId="0" applyNumberFormat="1" applyFont="1"/>
    <xf numFmtId="2" fontId="9" fillId="0" borderId="1" xfId="0" quotePrefix="1" applyNumberFormat="1" applyFont="1" applyBorder="1" applyAlignment="1">
      <alignment horizontal="left" wrapText="1"/>
    </xf>
    <xf numFmtId="2" fontId="9" fillId="0" borderId="2" xfId="0" quotePrefix="1" applyNumberFormat="1" applyFont="1" applyBorder="1" applyAlignment="1">
      <alignment horizontal="left" wrapText="1"/>
    </xf>
    <xf numFmtId="2" fontId="9" fillId="0" borderId="2" xfId="0" quotePrefix="1" applyNumberFormat="1" applyFont="1" applyBorder="1" applyAlignment="1">
      <alignment horizontal="center" wrapText="1"/>
    </xf>
    <xf numFmtId="2" fontId="9" fillId="0" borderId="2" xfId="0" quotePrefix="1" applyNumberFormat="1" applyFont="1" applyBorder="1" applyAlignment="1">
      <alignment horizontal="left"/>
    </xf>
    <xf numFmtId="2" fontId="9" fillId="2" borderId="3" xfId="0" applyNumberFormat="1" applyFont="1" applyFill="1" applyBorder="1" applyAlignment="1">
      <alignment horizontal="center" vertical="center" wrapText="1"/>
    </xf>
    <xf numFmtId="2" fontId="6" fillId="3" borderId="1" xfId="0" quotePrefix="1" applyNumberFormat="1" applyFont="1" applyFill="1" applyBorder="1" applyAlignment="1">
      <alignment horizontal="right"/>
    </xf>
    <xf numFmtId="2" fontId="6" fillId="3" borderId="3" xfId="0" quotePrefix="1" applyNumberFormat="1" applyFont="1" applyFill="1" applyBorder="1" applyAlignment="1">
      <alignment horizontal="right"/>
    </xf>
    <xf numFmtId="2" fontId="8" fillId="2" borderId="3" xfId="0" quotePrefix="1" applyNumberFormat="1" applyFont="1" applyFill="1" applyBorder="1" applyAlignment="1">
      <alignment horizontal="left" vertical="center" wrapText="1"/>
    </xf>
    <xf numFmtId="2" fontId="8" fillId="2" borderId="3" xfId="0" applyNumberFormat="1" applyFont="1" applyFill="1" applyBorder="1" applyAlignment="1">
      <alignment horizontal="left" vertical="center" wrapText="1"/>
    </xf>
    <xf numFmtId="2" fontId="6" fillId="6" borderId="4" xfId="0" applyNumberFormat="1" applyFont="1" applyFill="1" applyBorder="1" applyAlignment="1">
      <alignment horizontal="left" vertical="center" wrapText="1"/>
    </xf>
    <xf numFmtId="2" fontId="6" fillId="5" borderId="4" xfId="0" applyNumberFormat="1" applyFont="1" applyFill="1" applyBorder="1" applyAlignment="1">
      <alignment horizontal="left" vertical="center" wrapText="1"/>
    </xf>
    <xf numFmtId="2" fontId="16" fillId="2" borderId="4" xfId="0" applyNumberFormat="1" applyFont="1" applyFill="1" applyBorder="1" applyAlignment="1">
      <alignment horizontal="left" vertical="center" wrapText="1"/>
    </xf>
    <xf numFmtId="2" fontId="3" fillId="2" borderId="4" xfId="0" applyNumberFormat="1" applyFont="1" applyFill="1" applyBorder="1" applyAlignment="1">
      <alignment horizontal="left" vertical="center" wrapText="1"/>
    </xf>
    <xf numFmtId="2" fontId="6" fillId="5" borderId="6" xfId="0" applyNumberFormat="1" applyFont="1" applyFill="1" applyBorder="1" applyAlignment="1">
      <alignment horizontal="left" vertical="center" wrapText="1"/>
    </xf>
    <xf numFmtId="2" fontId="16" fillId="2" borderId="6" xfId="0" applyNumberFormat="1" applyFont="1" applyFill="1" applyBorder="1" applyAlignment="1">
      <alignment horizontal="left" vertical="center" wrapText="1"/>
    </xf>
    <xf numFmtId="2" fontId="16" fillId="2" borderId="3" xfId="0" applyNumberFormat="1" applyFont="1" applyFill="1" applyBorder="1" applyAlignment="1">
      <alignment horizontal="left" vertical="center" wrapText="1"/>
    </xf>
    <xf numFmtId="2" fontId="16" fillId="2" borderId="7" xfId="0" applyNumberFormat="1" applyFont="1" applyFill="1" applyBorder="1" applyAlignment="1">
      <alignment horizontal="left" vertical="center" wrapText="1"/>
    </xf>
    <xf numFmtId="2" fontId="6" fillId="0" borderId="4" xfId="0" applyNumberFormat="1" applyFont="1" applyBorder="1" applyAlignment="1">
      <alignment horizontal="left" vertical="center" wrapText="1"/>
    </xf>
    <xf numFmtId="2" fontId="16" fillId="7" borderId="7" xfId="0" applyNumberFormat="1" applyFont="1" applyFill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left" vertical="center" wrapText="1"/>
    </xf>
    <xf numFmtId="2" fontId="6" fillId="5" borderId="7" xfId="0" applyNumberFormat="1" applyFont="1" applyFill="1" applyBorder="1" applyAlignment="1">
      <alignment horizontal="left" vertical="center" wrapText="1"/>
    </xf>
    <xf numFmtId="2" fontId="6" fillId="2" borderId="7" xfId="0" applyNumberFormat="1" applyFont="1" applyFill="1" applyBorder="1" applyAlignment="1">
      <alignment horizontal="left" vertical="center" wrapText="1"/>
    </xf>
    <xf numFmtId="2" fontId="16" fillId="2" borderId="7" xfId="0" quotePrefix="1" applyNumberFormat="1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righ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16" fillId="2" borderId="2" xfId="0" applyFont="1" applyFill="1" applyBorder="1" applyAlignment="1">
      <alignment horizontal="left" vertical="center" wrapText="1"/>
    </xf>
    <xf numFmtId="0" fontId="21" fillId="7" borderId="1" xfId="0" applyFont="1" applyFill="1" applyBorder="1" applyAlignment="1">
      <alignment horizontal="left" vertical="center" wrapText="1"/>
    </xf>
    <xf numFmtId="0" fontId="16" fillId="7" borderId="2" xfId="0" applyFont="1" applyFill="1" applyBorder="1" applyAlignment="1">
      <alignment horizontal="right" vertical="center" wrapText="1"/>
    </xf>
    <xf numFmtId="0" fontId="16" fillId="7" borderId="4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21" fillId="2" borderId="8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right" vertical="center" wrapText="1"/>
    </xf>
    <xf numFmtId="164" fontId="0" fillId="0" borderId="0" xfId="0" applyNumberFormat="1"/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165" fontId="3" fillId="2" borderId="4" xfId="0" applyNumberFormat="1" applyFont="1" applyFill="1" applyBorder="1" applyAlignment="1">
      <alignment horizontal="right"/>
    </xf>
    <xf numFmtId="165" fontId="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center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4" fontId="7" fillId="2" borderId="3" xfId="0" applyNumberFormat="1" applyFont="1" applyFill="1" applyBorder="1" applyAlignment="1">
      <alignment horizontal="right"/>
    </xf>
    <xf numFmtId="0" fontId="9" fillId="5" borderId="3" xfId="0" applyFont="1" applyFill="1" applyBorder="1" applyAlignment="1">
      <alignment horizontal="left" vertical="center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4" fontId="3" fillId="0" borderId="3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 wrapText="1"/>
    </xf>
    <xf numFmtId="4" fontId="26" fillId="0" borderId="0" xfId="0" applyNumberFormat="1" applyFont="1"/>
    <xf numFmtId="2" fontId="9" fillId="0" borderId="1" xfId="0" quotePrefix="1" applyNumberFormat="1" applyFont="1" applyBorder="1" applyAlignment="1">
      <alignment horizontal="left" vertical="center"/>
    </xf>
    <xf numFmtId="2" fontId="7" fillId="0" borderId="2" xfId="0" applyNumberFormat="1" applyFont="1" applyBorder="1" applyAlignment="1">
      <alignment vertical="center"/>
    </xf>
    <xf numFmtId="2" fontId="5" fillId="0" borderId="0" xfId="0" applyNumberFormat="1" applyFont="1" applyAlignment="1">
      <alignment horizontal="center" vertical="center" wrapText="1"/>
    </xf>
    <xf numFmtId="2" fontId="10" fillId="0" borderId="0" xfId="0" applyNumberFormat="1" applyFont="1" applyAlignment="1">
      <alignment vertical="center" wrapText="1"/>
    </xf>
    <xf numFmtId="2" fontId="11" fillId="0" borderId="0" xfId="0" applyNumberFormat="1" applyFont="1" applyAlignment="1">
      <alignment wrapText="1"/>
    </xf>
    <xf numFmtId="2" fontId="9" fillId="3" borderId="1" xfId="0" applyNumberFormat="1" applyFont="1" applyFill="1" applyBorder="1" applyAlignment="1">
      <alignment horizontal="left" vertical="center" wrapText="1"/>
    </xf>
    <xf numFmtId="2" fontId="7" fillId="3" borderId="2" xfId="0" applyNumberFormat="1" applyFont="1" applyFill="1" applyBorder="1" applyAlignment="1">
      <alignment vertical="center" wrapText="1"/>
    </xf>
    <xf numFmtId="2" fontId="7" fillId="3" borderId="2" xfId="0" applyNumberFormat="1" applyFont="1" applyFill="1" applyBorder="1" applyAlignment="1">
      <alignment vertical="center"/>
    </xf>
    <xf numFmtId="2" fontId="9" fillId="0" borderId="1" xfId="0" applyNumberFormat="1" applyFont="1" applyBorder="1" applyAlignment="1">
      <alignment horizontal="left" vertical="center" wrapText="1"/>
    </xf>
    <xf numFmtId="2" fontId="7" fillId="0" borderId="2" xfId="0" applyNumberFormat="1" applyFont="1" applyBorder="1" applyAlignment="1">
      <alignment vertical="center" wrapText="1"/>
    </xf>
    <xf numFmtId="2" fontId="9" fillId="0" borderId="1" xfId="0" quotePrefix="1" applyNumberFormat="1" applyFont="1" applyBorder="1" applyAlignment="1">
      <alignment horizontal="left" vertical="center" wrapText="1"/>
    </xf>
    <xf numFmtId="2" fontId="9" fillId="3" borderId="1" xfId="0" quotePrefix="1" applyNumberFormat="1" applyFont="1" applyFill="1" applyBorder="1" applyAlignment="1">
      <alignment horizontal="left" vertical="center" wrapText="1"/>
    </xf>
    <xf numFmtId="2" fontId="13" fillId="0" borderId="0" xfId="0" applyNumberFormat="1" applyFont="1" applyAlignment="1">
      <alignment wrapText="1"/>
    </xf>
    <xf numFmtId="2" fontId="14" fillId="0" borderId="0" xfId="0" applyNumberFormat="1" applyFont="1" applyAlignment="1">
      <alignment wrapText="1"/>
    </xf>
    <xf numFmtId="2" fontId="9" fillId="4" borderId="1" xfId="0" applyNumberFormat="1" applyFont="1" applyFill="1" applyBorder="1" applyAlignment="1">
      <alignment horizontal="left" vertical="center" wrapText="1"/>
    </xf>
    <xf numFmtId="2" fontId="9" fillId="4" borderId="2" xfId="0" applyNumberFormat="1" applyFont="1" applyFill="1" applyBorder="1" applyAlignment="1">
      <alignment horizontal="left" vertical="center" wrapText="1"/>
    </xf>
    <xf numFmtId="2" fontId="9" fillId="4" borderId="4" xfId="0" applyNumberFormat="1" applyFont="1" applyFill="1" applyBorder="1" applyAlignment="1">
      <alignment horizontal="left" vertical="center" wrapText="1"/>
    </xf>
    <xf numFmtId="2" fontId="9" fillId="3" borderId="2" xfId="0" applyNumberFormat="1" applyFont="1" applyFill="1" applyBorder="1" applyAlignment="1">
      <alignment horizontal="left" vertical="center" wrapText="1"/>
    </xf>
    <xf numFmtId="2" fontId="9" fillId="3" borderId="4" xfId="0" applyNumberFormat="1" applyFont="1" applyFill="1" applyBorder="1" applyAlignment="1">
      <alignment horizontal="left" vertical="center" wrapText="1"/>
    </xf>
    <xf numFmtId="2" fontId="17" fillId="0" borderId="0" xfId="0" applyNumberFormat="1" applyFont="1" applyAlignment="1">
      <alignment horizontal="center" vertical="center" wrapText="1"/>
    </xf>
    <xf numFmtId="2" fontId="0" fillId="0" borderId="2" xfId="0" applyNumberFormat="1" applyBorder="1" applyAlignment="1">
      <alignment horizontal="left" vertical="center" wrapText="1"/>
    </xf>
    <xf numFmtId="2" fontId="0" fillId="0" borderId="4" xfId="0" applyNumberFormat="1" applyBorder="1" applyAlignment="1">
      <alignment horizontal="left" vertical="center" wrapText="1"/>
    </xf>
    <xf numFmtId="2" fontId="7" fillId="6" borderId="1" xfId="0" applyNumberFormat="1" applyFont="1" applyFill="1" applyBorder="1" applyAlignment="1">
      <alignment horizontal="center" vertical="center" wrapText="1"/>
    </xf>
    <xf numFmtId="2" fontId="7" fillId="6" borderId="2" xfId="0" applyNumberFormat="1" applyFont="1" applyFill="1" applyBorder="1" applyAlignment="1">
      <alignment horizontal="center" vertical="center" wrapText="1"/>
    </xf>
    <xf numFmtId="2" fontId="7" fillId="6" borderId="4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6" fillId="4" borderId="2" xfId="0" applyNumberFormat="1" applyFont="1" applyFill="1" applyBorder="1" applyAlignment="1">
      <alignment horizontal="center" vertical="center" wrapText="1"/>
    </xf>
    <xf numFmtId="2" fontId="6" fillId="4" borderId="4" xfId="0" applyNumberFormat="1" applyFont="1" applyFill="1" applyBorder="1" applyAlignment="1">
      <alignment horizontal="center" vertical="center" wrapText="1"/>
    </xf>
    <xf numFmtId="2" fontId="6" fillId="6" borderId="1" xfId="0" applyNumberFormat="1" applyFont="1" applyFill="1" applyBorder="1" applyAlignment="1">
      <alignment horizontal="left" vertical="center" wrapText="1"/>
    </xf>
    <xf numFmtId="2" fontId="6" fillId="6" borderId="2" xfId="0" applyNumberFormat="1" applyFont="1" applyFill="1" applyBorder="1" applyAlignment="1">
      <alignment horizontal="left" vertical="center" wrapText="1"/>
    </xf>
    <xf numFmtId="2" fontId="6" fillId="6" borderId="4" xfId="0" applyNumberFormat="1" applyFont="1" applyFill="1" applyBorder="1" applyAlignment="1">
      <alignment horizontal="left" vertical="center" wrapText="1"/>
    </xf>
    <xf numFmtId="2" fontId="12" fillId="4" borderId="2" xfId="0" applyNumberFormat="1" applyFont="1" applyFill="1" applyBorder="1" applyAlignment="1">
      <alignment horizontal="center" vertical="center" wrapText="1"/>
    </xf>
    <xf numFmtId="2" fontId="12" fillId="4" borderId="4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left" vertical="center" wrapText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opLeftCell="A2" workbookViewId="0">
      <selection activeCell="J10" sqref="J10"/>
    </sheetView>
  </sheetViews>
  <sheetFormatPr defaultColWidth="9.140625" defaultRowHeight="15" x14ac:dyDescent="0.25"/>
  <cols>
    <col min="1" max="4" width="9.140625" style="21"/>
    <col min="5" max="10" width="25.28515625" style="21" customWidth="1"/>
    <col min="11" max="16384" width="9.140625" style="21"/>
  </cols>
  <sheetData>
    <row r="1" spans="1:10" ht="42" customHeight="1" x14ac:dyDescent="0.25">
      <c r="A1" s="146" t="s">
        <v>32</v>
      </c>
      <c r="B1" s="146"/>
      <c r="C1" s="146"/>
      <c r="D1" s="146"/>
      <c r="E1" s="146"/>
      <c r="F1" s="146"/>
      <c r="G1" s="146"/>
      <c r="H1" s="146"/>
      <c r="I1" s="146"/>
      <c r="J1" s="146"/>
    </row>
    <row r="2" spans="1:10" ht="18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x14ac:dyDescent="0.25">
      <c r="A3" s="146" t="s">
        <v>19</v>
      </c>
      <c r="B3" s="146"/>
      <c r="C3" s="146"/>
      <c r="D3" s="146"/>
      <c r="E3" s="146"/>
      <c r="F3" s="146"/>
      <c r="G3" s="146"/>
      <c r="H3" s="146"/>
      <c r="I3" s="147"/>
      <c r="J3" s="147"/>
    </row>
    <row r="4" spans="1:10" ht="18" x14ac:dyDescent="0.25">
      <c r="A4" s="22"/>
      <c r="B4" s="22"/>
      <c r="C4" s="22"/>
      <c r="D4" s="22"/>
      <c r="E4" s="22"/>
      <c r="F4" s="22"/>
      <c r="G4" s="22"/>
      <c r="H4" s="22"/>
      <c r="I4" s="23"/>
      <c r="J4" s="23"/>
    </row>
    <row r="5" spans="1:10" ht="15.75" x14ac:dyDescent="0.25">
      <c r="A5" s="146" t="s">
        <v>25</v>
      </c>
      <c r="B5" s="148"/>
      <c r="C5" s="148"/>
      <c r="D5" s="148"/>
      <c r="E5" s="148"/>
      <c r="F5" s="148"/>
      <c r="G5" s="148"/>
      <c r="H5" s="148"/>
      <c r="I5" s="148"/>
      <c r="J5" s="148"/>
    </row>
    <row r="6" spans="1:10" ht="18" x14ac:dyDescent="0.25">
      <c r="A6" s="36"/>
      <c r="B6" s="37"/>
      <c r="C6" s="37"/>
      <c r="D6" s="37"/>
      <c r="E6" s="38"/>
      <c r="F6" s="39"/>
      <c r="G6" s="39"/>
      <c r="H6" s="39"/>
      <c r="I6" s="39"/>
      <c r="J6" s="40" t="s">
        <v>37</v>
      </c>
    </row>
    <row r="7" spans="1:10" ht="25.5" x14ac:dyDescent="0.25">
      <c r="A7" s="41"/>
      <c r="B7" s="42"/>
      <c r="C7" s="42"/>
      <c r="D7" s="43"/>
      <c r="E7" s="44"/>
      <c r="F7" s="45" t="s">
        <v>38</v>
      </c>
      <c r="G7" s="45" t="s">
        <v>36</v>
      </c>
      <c r="H7" s="45" t="s">
        <v>46</v>
      </c>
      <c r="I7" s="45" t="s">
        <v>47</v>
      </c>
      <c r="J7" s="45" t="s">
        <v>48</v>
      </c>
    </row>
    <row r="8" spans="1:10" x14ac:dyDescent="0.25">
      <c r="A8" s="149" t="s">
        <v>0</v>
      </c>
      <c r="B8" s="150"/>
      <c r="C8" s="150"/>
      <c r="D8" s="150"/>
      <c r="E8" s="151"/>
      <c r="F8" s="138"/>
      <c r="G8" s="138">
        <f t="shared" ref="G8:J8" si="0">G9+G10</f>
        <v>2656469.63</v>
      </c>
      <c r="H8" s="138">
        <f t="shared" si="0"/>
        <v>3502091.88</v>
      </c>
      <c r="I8" s="138">
        <f t="shared" si="0"/>
        <v>3794085.82</v>
      </c>
      <c r="J8" s="138">
        <f t="shared" si="0"/>
        <v>3980093.95</v>
      </c>
    </row>
    <row r="9" spans="1:10" x14ac:dyDescent="0.25">
      <c r="A9" s="152" t="s">
        <v>40</v>
      </c>
      <c r="B9" s="153"/>
      <c r="C9" s="153"/>
      <c r="D9" s="153"/>
      <c r="E9" s="145"/>
      <c r="F9" s="139"/>
      <c r="G9" s="139">
        <v>2656469.63</v>
      </c>
      <c r="H9" s="139">
        <v>3502091.88</v>
      </c>
      <c r="I9" s="139">
        <v>3794085.82</v>
      </c>
      <c r="J9" s="139">
        <v>3980093.95</v>
      </c>
    </row>
    <row r="10" spans="1:10" x14ac:dyDescent="0.25">
      <c r="A10" s="144" t="s">
        <v>41</v>
      </c>
      <c r="B10" s="145"/>
      <c r="C10" s="145"/>
      <c r="D10" s="145"/>
      <c r="E10" s="145"/>
      <c r="F10" s="139"/>
      <c r="G10" s="139"/>
      <c r="H10" s="139"/>
      <c r="I10" s="139"/>
      <c r="J10" s="139"/>
    </row>
    <row r="11" spans="1:10" x14ac:dyDescent="0.25">
      <c r="A11" s="49" t="s">
        <v>1</v>
      </c>
      <c r="B11" s="46"/>
      <c r="C11" s="46"/>
      <c r="D11" s="46"/>
      <c r="E11" s="46"/>
      <c r="F11" s="138"/>
      <c r="G11" s="138">
        <f t="shared" ref="G11:J11" si="1">G12+G13</f>
        <v>2661099.96</v>
      </c>
      <c r="H11" s="138">
        <f t="shared" si="1"/>
        <v>3499232.29</v>
      </c>
      <c r="I11" s="138">
        <f t="shared" si="1"/>
        <v>3794085.82</v>
      </c>
      <c r="J11" s="138">
        <f t="shared" si="1"/>
        <v>3980093.95</v>
      </c>
    </row>
    <row r="12" spans="1:10" x14ac:dyDescent="0.25">
      <c r="A12" s="154" t="s">
        <v>42</v>
      </c>
      <c r="B12" s="153"/>
      <c r="C12" s="153"/>
      <c r="D12" s="153"/>
      <c r="E12" s="153"/>
      <c r="F12" s="139"/>
      <c r="G12" s="139">
        <v>2642518.77</v>
      </c>
      <c r="H12" s="139">
        <v>3478469.17</v>
      </c>
      <c r="I12" s="139">
        <v>3773986.32</v>
      </c>
      <c r="J12" s="140">
        <v>3955349.14</v>
      </c>
    </row>
    <row r="13" spans="1:10" x14ac:dyDescent="0.25">
      <c r="A13" s="144" t="s">
        <v>43</v>
      </c>
      <c r="B13" s="145"/>
      <c r="C13" s="145"/>
      <c r="D13" s="145"/>
      <c r="E13" s="145"/>
      <c r="F13" s="139"/>
      <c r="G13" s="139">
        <v>18581.189999999999</v>
      </c>
      <c r="H13" s="139">
        <v>20763.12</v>
      </c>
      <c r="I13" s="139">
        <v>20099.5</v>
      </c>
      <c r="J13" s="139">
        <v>24744.81</v>
      </c>
    </row>
    <row r="14" spans="1:10" x14ac:dyDescent="0.25">
      <c r="A14" s="155" t="s">
        <v>66</v>
      </c>
      <c r="B14" s="150"/>
      <c r="C14" s="150"/>
      <c r="D14" s="150"/>
      <c r="E14" s="150"/>
      <c r="F14" s="138"/>
      <c r="G14" s="138">
        <f t="shared" ref="G14:J14" si="2">G8-G11</f>
        <v>-4630.3300000000745</v>
      </c>
      <c r="H14" s="138">
        <f t="shared" si="2"/>
        <v>2859.589999999851</v>
      </c>
      <c r="I14" s="138">
        <f t="shared" si="2"/>
        <v>0</v>
      </c>
      <c r="J14" s="138">
        <f t="shared" si="2"/>
        <v>0</v>
      </c>
    </row>
    <row r="15" spans="1:10" ht="18" x14ac:dyDescent="0.25">
      <c r="A15" s="22"/>
      <c r="B15" s="51"/>
      <c r="C15" s="51"/>
      <c r="D15" s="51"/>
      <c r="E15" s="51"/>
      <c r="F15" s="51"/>
      <c r="G15" s="51"/>
      <c r="H15" s="52"/>
      <c r="I15" s="52"/>
      <c r="J15" s="52"/>
    </row>
    <row r="16" spans="1:10" ht="15.75" x14ac:dyDescent="0.25">
      <c r="A16" s="146" t="s">
        <v>26</v>
      </c>
      <c r="B16" s="148"/>
      <c r="C16" s="148"/>
      <c r="D16" s="148"/>
      <c r="E16" s="148"/>
      <c r="F16" s="148"/>
      <c r="G16" s="148"/>
      <c r="H16" s="148"/>
      <c r="I16" s="148"/>
      <c r="J16" s="148"/>
    </row>
    <row r="17" spans="1:10" ht="18" x14ac:dyDescent="0.25">
      <c r="A17" s="22"/>
      <c r="B17" s="51"/>
      <c r="C17" s="51"/>
      <c r="D17" s="51"/>
      <c r="E17" s="51"/>
      <c r="F17" s="51"/>
      <c r="G17" s="51"/>
      <c r="H17" s="52"/>
      <c r="I17" s="52"/>
      <c r="J17" s="52"/>
    </row>
    <row r="18" spans="1:10" ht="25.5" x14ac:dyDescent="0.25">
      <c r="A18" s="41"/>
      <c r="B18" s="42"/>
      <c r="C18" s="42"/>
      <c r="D18" s="43"/>
      <c r="E18" s="44"/>
      <c r="F18" s="45" t="s">
        <v>38</v>
      </c>
      <c r="G18" s="45" t="s">
        <v>36</v>
      </c>
      <c r="H18" s="45" t="s">
        <v>46</v>
      </c>
      <c r="I18" s="45" t="s">
        <v>47</v>
      </c>
      <c r="J18" s="45" t="s">
        <v>48</v>
      </c>
    </row>
    <row r="19" spans="1:10" x14ac:dyDescent="0.25">
      <c r="A19" s="144" t="s">
        <v>44</v>
      </c>
      <c r="B19" s="145"/>
      <c r="C19" s="145"/>
      <c r="D19" s="145"/>
      <c r="E19" s="145"/>
      <c r="F19" s="48"/>
      <c r="G19" s="48"/>
      <c r="H19" s="48"/>
      <c r="I19" s="48"/>
      <c r="J19" s="50"/>
    </row>
    <row r="20" spans="1:10" x14ac:dyDescent="0.25">
      <c r="A20" s="144" t="s">
        <v>45</v>
      </c>
      <c r="B20" s="145"/>
      <c r="C20" s="145"/>
      <c r="D20" s="145"/>
      <c r="E20" s="145"/>
      <c r="F20" s="48"/>
      <c r="G20" s="48"/>
      <c r="H20" s="48"/>
      <c r="I20" s="48"/>
      <c r="J20" s="50"/>
    </row>
    <row r="21" spans="1:10" x14ac:dyDescent="0.25">
      <c r="A21" s="155" t="s">
        <v>2</v>
      </c>
      <c r="B21" s="150"/>
      <c r="C21" s="150"/>
      <c r="D21" s="150"/>
      <c r="E21" s="150"/>
      <c r="F21" s="47">
        <f>F19-F20</f>
        <v>0</v>
      </c>
      <c r="G21" s="47">
        <f t="shared" ref="G21:J21" si="3">G19-G20</f>
        <v>0</v>
      </c>
      <c r="H21" s="47">
        <f t="shared" si="3"/>
        <v>0</v>
      </c>
      <c r="I21" s="47">
        <f t="shared" si="3"/>
        <v>0</v>
      </c>
      <c r="J21" s="47">
        <f t="shared" si="3"/>
        <v>0</v>
      </c>
    </row>
    <row r="22" spans="1:10" x14ac:dyDescent="0.25">
      <c r="A22" s="155" t="s">
        <v>67</v>
      </c>
      <c r="B22" s="150"/>
      <c r="C22" s="150"/>
      <c r="D22" s="150"/>
      <c r="E22" s="150"/>
      <c r="F22" s="47">
        <f>F14+F21</f>
        <v>0</v>
      </c>
      <c r="G22" s="47">
        <f t="shared" ref="G22:J22" si="4">G14+G21</f>
        <v>-4630.3300000000745</v>
      </c>
      <c r="H22" s="47">
        <f t="shared" si="4"/>
        <v>2859.589999999851</v>
      </c>
      <c r="I22" s="47">
        <f t="shared" si="4"/>
        <v>0</v>
      </c>
      <c r="J22" s="47">
        <f t="shared" si="4"/>
        <v>0</v>
      </c>
    </row>
    <row r="23" spans="1:10" ht="18" x14ac:dyDescent="0.25">
      <c r="A23" s="53"/>
      <c r="B23" s="51"/>
      <c r="C23" s="51"/>
      <c r="D23" s="51"/>
      <c r="E23" s="51"/>
      <c r="F23" s="51"/>
      <c r="G23" s="51"/>
      <c r="H23" s="52"/>
      <c r="I23" s="52"/>
      <c r="J23" s="52"/>
    </row>
    <row r="24" spans="1:10" ht="15.75" x14ac:dyDescent="0.25">
      <c r="A24" s="146" t="s">
        <v>68</v>
      </c>
      <c r="B24" s="148"/>
      <c r="C24" s="148"/>
      <c r="D24" s="148"/>
      <c r="E24" s="148"/>
      <c r="F24" s="148"/>
      <c r="G24" s="148"/>
      <c r="H24" s="148"/>
      <c r="I24" s="148"/>
      <c r="J24" s="148"/>
    </row>
    <row r="25" spans="1:10" ht="15.75" x14ac:dyDescent="0.25">
      <c r="A25" s="20"/>
      <c r="B25" s="35"/>
      <c r="C25" s="35"/>
      <c r="D25" s="35"/>
      <c r="E25" s="35"/>
      <c r="F25" s="35"/>
      <c r="G25" s="35"/>
      <c r="H25" s="35"/>
      <c r="I25" s="35"/>
      <c r="J25" s="35"/>
    </row>
    <row r="26" spans="1:10" ht="25.5" x14ac:dyDescent="0.25">
      <c r="A26" s="41"/>
      <c r="B26" s="42"/>
      <c r="C26" s="42"/>
      <c r="D26" s="43"/>
      <c r="E26" s="44"/>
      <c r="F26" s="45" t="s">
        <v>38</v>
      </c>
      <c r="G26" s="45" t="s">
        <v>36</v>
      </c>
      <c r="H26" s="45" t="s">
        <v>46</v>
      </c>
      <c r="I26" s="45" t="s">
        <v>47</v>
      </c>
      <c r="J26" s="45" t="s">
        <v>48</v>
      </c>
    </row>
    <row r="27" spans="1:10" ht="15" customHeight="1" x14ac:dyDescent="0.25">
      <c r="A27" s="158" t="s">
        <v>69</v>
      </c>
      <c r="B27" s="159"/>
      <c r="C27" s="159"/>
      <c r="D27" s="159"/>
      <c r="E27" s="160"/>
      <c r="F27" s="54">
        <v>0</v>
      </c>
      <c r="G27" s="54">
        <v>0</v>
      </c>
      <c r="H27" s="54">
        <v>-2859.59</v>
      </c>
      <c r="I27" s="54"/>
      <c r="J27" s="55">
        <v>0</v>
      </c>
    </row>
    <row r="28" spans="1:10" ht="15" customHeight="1" x14ac:dyDescent="0.25">
      <c r="A28" s="155" t="s">
        <v>70</v>
      </c>
      <c r="B28" s="150"/>
      <c r="C28" s="150"/>
      <c r="D28" s="150"/>
      <c r="E28" s="150"/>
      <c r="F28" s="56">
        <f>F22+F27</f>
        <v>0</v>
      </c>
      <c r="G28" s="56">
        <f t="shared" ref="G28:J28" si="5">G22+G27</f>
        <v>-4630.3300000000745</v>
      </c>
      <c r="H28" s="56">
        <f t="shared" si="5"/>
        <v>-1.4915713109076023E-10</v>
      </c>
      <c r="I28" s="56">
        <f t="shared" si="5"/>
        <v>0</v>
      </c>
      <c r="J28" s="57">
        <f t="shared" si="5"/>
        <v>0</v>
      </c>
    </row>
    <row r="29" spans="1:10" ht="45" customHeight="1" x14ac:dyDescent="0.25">
      <c r="A29" s="149" t="s">
        <v>71</v>
      </c>
      <c r="B29" s="161"/>
      <c r="C29" s="161"/>
      <c r="D29" s="161"/>
      <c r="E29" s="162"/>
      <c r="F29" s="56">
        <f>F14+F21+F27-F28</f>
        <v>0</v>
      </c>
      <c r="G29" s="56">
        <f t="shared" ref="G29:J29" si="6">G14+G21+G27-G28</f>
        <v>0</v>
      </c>
      <c r="H29" s="56"/>
      <c r="I29" s="56">
        <f t="shared" si="6"/>
        <v>0</v>
      </c>
      <c r="J29" s="57">
        <f t="shared" si="6"/>
        <v>0</v>
      </c>
    </row>
    <row r="30" spans="1:10" ht="15.75" x14ac:dyDescent="0.25">
      <c r="A30" s="58"/>
      <c r="B30" s="59"/>
      <c r="C30" s="59"/>
      <c r="D30" s="59"/>
      <c r="E30" s="59"/>
      <c r="F30" s="59"/>
      <c r="G30" s="59"/>
      <c r="H30" s="59"/>
      <c r="I30" s="59"/>
      <c r="J30" s="59"/>
    </row>
    <row r="31" spans="1:10" ht="15.75" x14ac:dyDescent="0.25">
      <c r="A31" s="163" t="s">
        <v>65</v>
      </c>
      <c r="B31" s="163"/>
      <c r="C31" s="163"/>
      <c r="D31" s="163"/>
      <c r="E31" s="163"/>
      <c r="F31" s="163"/>
      <c r="G31" s="163"/>
      <c r="H31" s="163"/>
      <c r="I31" s="163"/>
      <c r="J31" s="163"/>
    </row>
    <row r="32" spans="1:10" ht="18" x14ac:dyDescent="0.25">
      <c r="A32" s="60"/>
      <c r="B32" s="61"/>
      <c r="C32" s="61"/>
      <c r="D32" s="61"/>
      <c r="E32" s="61"/>
      <c r="F32" s="61"/>
      <c r="G32" s="61"/>
      <c r="H32" s="62"/>
      <c r="I32" s="62"/>
      <c r="J32" s="62"/>
    </row>
    <row r="33" spans="1:10" ht="25.5" x14ac:dyDescent="0.25">
      <c r="A33" s="63"/>
      <c r="B33" s="64"/>
      <c r="C33" s="64"/>
      <c r="D33" s="65"/>
      <c r="E33" s="66"/>
      <c r="F33" s="67" t="s">
        <v>38</v>
      </c>
      <c r="G33" s="67" t="s">
        <v>36</v>
      </c>
      <c r="H33" s="67" t="s">
        <v>46</v>
      </c>
      <c r="I33" s="67" t="s">
        <v>47</v>
      </c>
      <c r="J33" s="67" t="s">
        <v>48</v>
      </c>
    </row>
    <row r="34" spans="1:10" x14ac:dyDescent="0.25">
      <c r="A34" s="158" t="s">
        <v>69</v>
      </c>
      <c r="B34" s="159"/>
      <c r="C34" s="159"/>
      <c r="D34" s="159"/>
      <c r="E34" s="160"/>
      <c r="F34" s="54">
        <v>0</v>
      </c>
      <c r="G34" s="54">
        <f>F37</f>
        <v>0</v>
      </c>
      <c r="H34" s="54">
        <f>G37</f>
        <v>0</v>
      </c>
      <c r="I34" s="54">
        <f>H37</f>
        <v>0</v>
      </c>
      <c r="J34" s="55">
        <f>I37</f>
        <v>0</v>
      </c>
    </row>
    <row r="35" spans="1:10" ht="28.5" customHeight="1" x14ac:dyDescent="0.25">
      <c r="A35" s="158" t="s">
        <v>72</v>
      </c>
      <c r="B35" s="159"/>
      <c r="C35" s="159"/>
      <c r="D35" s="159"/>
      <c r="E35" s="160"/>
      <c r="F35" s="54">
        <v>0</v>
      </c>
      <c r="G35" s="54">
        <v>0</v>
      </c>
      <c r="H35" s="54">
        <v>0</v>
      </c>
      <c r="I35" s="54">
        <v>0</v>
      </c>
      <c r="J35" s="55">
        <v>0</v>
      </c>
    </row>
    <row r="36" spans="1:10" x14ac:dyDescent="0.25">
      <c r="A36" s="158" t="s">
        <v>73</v>
      </c>
      <c r="B36" s="164"/>
      <c r="C36" s="164"/>
      <c r="D36" s="164"/>
      <c r="E36" s="165"/>
      <c r="F36" s="54">
        <v>0</v>
      </c>
      <c r="G36" s="54">
        <v>0</v>
      </c>
      <c r="H36" s="54">
        <v>0</v>
      </c>
      <c r="I36" s="54">
        <v>0</v>
      </c>
      <c r="J36" s="55">
        <v>0</v>
      </c>
    </row>
    <row r="37" spans="1:10" ht="15" customHeight="1" x14ac:dyDescent="0.25">
      <c r="A37" s="155" t="s">
        <v>70</v>
      </c>
      <c r="B37" s="150"/>
      <c r="C37" s="150"/>
      <c r="D37" s="150"/>
      <c r="E37" s="150"/>
      <c r="F37" s="68">
        <f>F34-F35+F36</f>
        <v>0</v>
      </c>
      <c r="G37" s="68">
        <f t="shared" ref="G37:J37" si="7">G34-G35+G36</f>
        <v>0</v>
      </c>
      <c r="H37" s="68">
        <f t="shared" si="7"/>
        <v>0</v>
      </c>
      <c r="I37" s="68">
        <f t="shared" si="7"/>
        <v>0</v>
      </c>
      <c r="J37" s="69">
        <f t="shared" si="7"/>
        <v>0</v>
      </c>
    </row>
    <row r="38" spans="1:10" ht="17.25" customHeight="1" x14ac:dyDescent="0.25"/>
    <row r="39" spans="1:10" x14ac:dyDescent="0.25">
      <c r="A39" s="156" t="s">
        <v>39</v>
      </c>
      <c r="B39" s="157"/>
      <c r="C39" s="157"/>
      <c r="D39" s="157"/>
      <c r="E39" s="157"/>
      <c r="F39" s="157"/>
      <c r="G39" s="157"/>
      <c r="H39" s="157"/>
      <c r="I39" s="157"/>
      <c r="J39" s="157"/>
    </row>
    <row r="40" spans="1:10" ht="9" customHeight="1" x14ac:dyDescent="0.25"/>
  </sheetData>
  <mergeCells count="24"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opLeftCell="A4" zoomScaleNormal="100" workbookViewId="0">
      <selection activeCell="G15" sqref="G15"/>
    </sheetView>
  </sheetViews>
  <sheetFormatPr defaultColWidth="9.140625" defaultRowHeight="15" x14ac:dyDescent="0.25"/>
  <cols>
    <col min="1" max="1" width="7.42578125" style="21" bestFit="1" customWidth="1"/>
    <col min="2" max="2" width="8.42578125" style="21" bestFit="1" customWidth="1"/>
    <col min="3" max="7" width="25.28515625" style="21" customWidth="1"/>
    <col min="8" max="16384" width="9.140625" style="21"/>
  </cols>
  <sheetData>
    <row r="1" spans="1:7" ht="42" customHeight="1" x14ac:dyDescent="0.25">
      <c r="A1" s="146" t="s">
        <v>32</v>
      </c>
      <c r="B1" s="146"/>
      <c r="C1" s="146"/>
      <c r="D1" s="146"/>
      <c r="E1" s="146"/>
      <c r="F1" s="146"/>
      <c r="G1" s="146"/>
    </row>
    <row r="2" spans="1:7" ht="18" customHeight="1" x14ac:dyDescent="0.25">
      <c r="A2" s="22"/>
      <c r="B2" s="22"/>
      <c r="C2" s="22"/>
      <c r="D2" s="22"/>
      <c r="E2" s="22"/>
      <c r="F2" s="22"/>
      <c r="G2" s="22"/>
    </row>
    <row r="3" spans="1:7" ht="15.75" customHeight="1" x14ac:dyDescent="0.25">
      <c r="A3" s="146" t="s">
        <v>19</v>
      </c>
      <c r="B3" s="146"/>
      <c r="C3" s="146"/>
      <c r="D3" s="146"/>
      <c r="E3" s="146"/>
      <c r="F3" s="146"/>
      <c r="G3" s="146"/>
    </row>
    <row r="4" spans="1:7" ht="18" x14ac:dyDescent="0.25">
      <c r="A4" s="22"/>
      <c r="B4" s="22"/>
      <c r="C4" s="22"/>
      <c r="D4" s="22"/>
      <c r="E4" s="22"/>
      <c r="F4" s="23"/>
      <c r="G4" s="23"/>
    </row>
    <row r="5" spans="1:7" ht="18" customHeight="1" x14ac:dyDescent="0.25">
      <c r="A5" s="146" t="s">
        <v>4</v>
      </c>
      <c r="B5" s="146"/>
      <c r="C5" s="146"/>
      <c r="D5" s="146"/>
      <c r="E5" s="146"/>
      <c r="F5" s="146"/>
      <c r="G5" s="146"/>
    </row>
    <row r="6" spans="1:7" ht="18" x14ac:dyDescent="0.25">
      <c r="A6" s="22"/>
      <c r="B6" s="22"/>
      <c r="C6" s="22"/>
      <c r="D6" s="22"/>
      <c r="E6" s="22"/>
      <c r="F6" s="23"/>
      <c r="G6" s="23"/>
    </row>
    <row r="7" spans="1:7" ht="15.75" customHeight="1" x14ac:dyDescent="0.25">
      <c r="A7" s="146" t="s">
        <v>49</v>
      </c>
      <c r="B7" s="146"/>
      <c r="C7" s="146"/>
      <c r="D7" s="146"/>
      <c r="E7" s="146"/>
      <c r="F7" s="146"/>
      <c r="G7" s="146"/>
    </row>
    <row r="8" spans="1:7" ht="18" x14ac:dyDescent="0.25">
      <c r="A8" s="22"/>
      <c r="B8" s="22"/>
      <c r="C8" s="22"/>
      <c r="D8" s="22"/>
      <c r="E8" s="22"/>
      <c r="F8" s="23"/>
      <c r="G8" s="23"/>
    </row>
    <row r="9" spans="1:7" ht="25.5" x14ac:dyDescent="0.25">
      <c r="A9" s="24" t="s">
        <v>5</v>
      </c>
      <c r="B9" s="25" t="s">
        <v>6</v>
      </c>
      <c r="C9" s="25" t="s">
        <v>3</v>
      </c>
      <c r="D9" s="24" t="s">
        <v>36</v>
      </c>
      <c r="E9" s="24" t="s">
        <v>33</v>
      </c>
      <c r="F9" s="24" t="s">
        <v>27</v>
      </c>
      <c r="G9" s="24" t="s">
        <v>34</v>
      </c>
    </row>
    <row r="10" spans="1:7" x14ac:dyDescent="0.25">
      <c r="A10" s="134">
        <v>6</v>
      </c>
      <c r="B10" s="134"/>
      <c r="C10" s="26" t="s">
        <v>7</v>
      </c>
      <c r="D10" s="133">
        <f>SUM(D11:D16)</f>
        <v>2656469.8199999998</v>
      </c>
      <c r="E10" s="133">
        <f>SUM(E11:E15)</f>
        <v>3502091.88</v>
      </c>
      <c r="F10" s="133">
        <f>SUM(F11:F16)</f>
        <v>3794085.8200000003</v>
      </c>
      <c r="G10" s="133">
        <f>SUM(G11:G16)</f>
        <v>3980093.9500000007</v>
      </c>
    </row>
    <row r="11" spans="1:7" ht="21" customHeight="1" x14ac:dyDescent="0.25">
      <c r="A11" s="6"/>
      <c r="B11" s="9">
        <v>63</v>
      </c>
      <c r="C11" s="28" t="s">
        <v>28</v>
      </c>
      <c r="D11" s="128">
        <v>2246293.9700000002</v>
      </c>
      <c r="E11" s="128">
        <v>3035516.42</v>
      </c>
      <c r="F11" s="128">
        <v>3304930.95</v>
      </c>
      <c r="G11" s="128">
        <v>3469836.12</v>
      </c>
    </row>
    <row r="12" spans="1:7" x14ac:dyDescent="0.25">
      <c r="A12" s="135"/>
      <c r="B12" s="135">
        <v>64</v>
      </c>
      <c r="C12" s="30" t="s">
        <v>75</v>
      </c>
      <c r="D12" s="128">
        <v>0.13</v>
      </c>
      <c r="E12" s="128">
        <v>0</v>
      </c>
      <c r="F12" s="128">
        <v>0</v>
      </c>
      <c r="G12" s="128">
        <v>0</v>
      </c>
    </row>
    <row r="13" spans="1:7" x14ac:dyDescent="0.25">
      <c r="A13" s="135"/>
      <c r="B13" s="135">
        <v>65</v>
      </c>
      <c r="C13" s="30" t="s">
        <v>76</v>
      </c>
      <c r="D13" s="128">
        <v>80156.28</v>
      </c>
      <c r="E13" s="141">
        <v>60848.59</v>
      </c>
      <c r="F13" s="136">
        <v>63781.89</v>
      </c>
      <c r="G13" s="136">
        <v>66967.97</v>
      </c>
    </row>
    <row r="14" spans="1:7" x14ac:dyDescent="0.25">
      <c r="A14" s="135"/>
      <c r="B14" s="135">
        <v>66</v>
      </c>
      <c r="C14" s="30" t="s">
        <v>77</v>
      </c>
      <c r="D14" s="128">
        <v>1610.12</v>
      </c>
      <c r="E14" s="141">
        <v>1066.74</v>
      </c>
      <c r="F14" s="128">
        <v>1066.74</v>
      </c>
      <c r="G14" s="128">
        <v>1066.74</v>
      </c>
    </row>
    <row r="15" spans="1:7" ht="38.25" x14ac:dyDescent="0.25">
      <c r="A15" s="135"/>
      <c r="B15" s="135">
        <v>67</v>
      </c>
      <c r="C15" s="28" t="s">
        <v>29</v>
      </c>
      <c r="D15" s="128">
        <v>328409.32</v>
      </c>
      <c r="E15" s="128">
        <v>404660.13</v>
      </c>
      <c r="F15" s="128">
        <v>424306.24</v>
      </c>
      <c r="G15" s="128">
        <v>442223.12</v>
      </c>
    </row>
    <row r="16" spans="1:7" x14ac:dyDescent="0.25">
      <c r="A16" s="135"/>
      <c r="B16" s="135">
        <v>68</v>
      </c>
      <c r="C16" s="28" t="s">
        <v>78</v>
      </c>
      <c r="D16" s="128"/>
      <c r="E16" s="128"/>
      <c r="F16" s="128"/>
      <c r="G16" s="128"/>
    </row>
    <row r="17" spans="1:7" x14ac:dyDescent="0.25">
      <c r="A17" s="31"/>
      <c r="B17" s="31"/>
      <c r="C17" s="32"/>
    </row>
    <row r="18" spans="1:7" x14ac:dyDescent="0.25">
      <c r="A18" s="31"/>
      <c r="B18" s="31"/>
      <c r="C18" s="32"/>
    </row>
    <row r="19" spans="1:7" ht="15.75" x14ac:dyDescent="0.25">
      <c r="A19" s="146" t="s">
        <v>50</v>
      </c>
      <c r="B19" s="169"/>
      <c r="C19" s="169"/>
      <c r="D19" s="169"/>
      <c r="E19" s="169"/>
      <c r="F19" s="169"/>
      <c r="G19" s="169"/>
    </row>
    <row r="20" spans="1:7" ht="18" x14ac:dyDescent="0.25">
      <c r="A20" s="22"/>
      <c r="B20" s="22"/>
      <c r="C20" s="22"/>
      <c r="D20" s="22"/>
      <c r="E20" s="22"/>
      <c r="F20" s="23"/>
      <c r="G20" s="23"/>
    </row>
    <row r="21" spans="1:7" ht="25.5" x14ac:dyDescent="0.25">
      <c r="A21" s="24" t="s">
        <v>5</v>
      </c>
      <c r="B21" s="25" t="s">
        <v>6</v>
      </c>
      <c r="C21" s="25" t="s">
        <v>8</v>
      </c>
      <c r="D21" s="24" t="s">
        <v>36</v>
      </c>
      <c r="E21" s="24" t="s">
        <v>33</v>
      </c>
      <c r="F21" s="24" t="s">
        <v>27</v>
      </c>
      <c r="G21" s="24" t="s">
        <v>34</v>
      </c>
    </row>
    <row r="22" spans="1:7" x14ac:dyDescent="0.25">
      <c r="A22" s="134">
        <v>3</v>
      </c>
      <c r="B22" s="134"/>
      <c r="C22" s="26" t="s">
        <v>9</v>
      </c>
      <c r="D22" s="133">
        <f>SUM(D23:D26)</f>
        <v>2642518.7599999998</v>
      </c>
      <c r="E22" s="133">
        <f>SUM(E23:E26)</f>
        <v>3478469.17</v>
      </c>
      <c r="F22" s="133">
        <f>SUM(F23:F26)</f>
        <v>3773986.32</v>
      </c>
      <c r="G22" s="133">
        <f>SUM(G23:G26)</f>
        <v>3955349.14</v>
      </c>
    </row>
    <row r="23" spans="1:7" ht="15.75" customHeight="1" x14ac:dyDescent="0.25">
      <c r="A23" s="6"/>
      <c r="B23" s="9">
        <v>31</v>
      </c>
      <c r="C23" s="28" t="s">
        <v>10</v>
      </c>
      <c r="D23" s="128">
        <v>2234017.61</v>
      </c>
      <c r="E23" s="128">
        <v>2829531.75</v>
      </c>
      <c r="F23" s="128">
        <v>3112484.91</v>
      </c>
      <c r="G23" s="128">
        <v>3268109.17</v>
      </c>
    </row>
    <row r="24" spans="1:7" x14ac:dyDescent="0.25">
      <c r="A24" s="135"/>
      <c r="B24" s="135">
        <v>32</v>
      </c>
      <c r="C24" s="29" t="s">
        <v>22</v>
      </c>
      <c r="D24" s="128">
        <v>310750.8</v>
      </c>
      <c r="E24" s="128">
        <v>524515.42000000004</v>
      </c>
      <c r="F24" s="128">
        <v>545862.55000000005</v>
      </c>
      <c r="G24" s="128">
        <v>569333.75</v>
      </c>
    </row>
    <row r="25" spans="1:7" x14ac:dyDescent="0.25">
      <c r="A25" s="135"/>
      <c r="B25" s="135">
        <v>34</v>
      </c>
      <c r="C25" s="30" t="s">
        <v>84</v>
      </c>
      <c r="D25" s="128">
        <v>862.7</v>
      </c>
      <c r="E25" s="128">
        <v>562</v>
      </c>
      <c r="F25" s="128">
        <v>578.86</v>
      </c>
      <c r="G25" s="128">
        <v>596.22</v>
      </c>
    </row>
    <row r="26" spans="1:7" x14ac:dyDescent="0.25">
      <c r="A26" s="135"/>
      <c r="B26" s="135">
        <v>37</v>
      </c>
      <c r="C26" s="30" t="s">
        <v>85</v>
      </c>
      <c r="D26" s="128">
        <v>96887.65</v>
      </c>
      <c r="E26" s="128">
        <v>123860</v>
      </c>
      <c r="F26" s="128">
        <v>115060</v>
      </c>
      <c r="G26" s="128">
        <v>117310</v>
      </c>
    </row>
    <row r="27" spans="1:7" ht="25.5" x14ac:dyDescent="0.25">
      <c r="A27" s="137">
        <v>4</v>
      </c>
      <c r="B27" s="137"/>
      <c r="C27" s="33" t="s">
        <v>11</v>
      </c>
      <c r="D27" s="128">
        <f>SUM(D28:D28)</f>
        <v>18581.189999999999</v>
      </c>
      <c r="E27" s="128">
        <f>SUM(E28:E28)</f>
        <v>20763.12</v>
      </c>
      <c r="F27" s="128">
        <f>SUM(F28:F28)</f>
        <v>20099.5</v>
      </c>
      <c r="G27" s="136">
        <f>SUM(G28:G28)</f>
        <v>24744.81</v>
      </c>
    </row>
    <row r="28" spans="1:7" ht="38.25" x14ac:dyDescent="0.25">
      <c r="A28" s="9"/>
      <c r="B28" s="9">
        <v>42</v>
      </c>
      <c r="C28" s="34" t="s">
        <v>30</v>
      </c>
      <c r="D28" s="128">
        <v>18581.189999999999</v>
      </c>
      <c r="E28" s="128">
        <v>20763.12</v>
      </c>
      <c r="F28" s="128">
        <v>20099.5</v>
      </c>
      <c r="G28" s="128">
        <v>24744.81</v>
      </c>
    </row>
    <row r="29" spans="1:7" x14ac:dyDescent="0.25">
      <c r="A29" s="166" t="s">
        <v>13</v>
      </c>
      <c r="B29" s="167"/>
      <c r="C29" s="168"/>
      <c r="D29" s="133">
        <f>SUM(D27,D22)</f>
        <v>2661099.9499999997</v>
      </c>
      <c r="E29" s="133">
        <f>SUM(E27,E22)</f>
        <v>3499232.29</v>
      </c>
      <c r="F29" s="133">
        <f>SUM(F27,F22)</f>
        <v>3794085.82</v>
      </c>
      <c r="G29" s="133">
        <f>SUM(G27,G22)</f>
        <v>3980093.95</v>
      </c>
    </row>
  </sheetData>
  <mergeCells count="6">
    <mergeCell ref="A29:C29"/>
    <mergeCell ref="A19:G19"/>
    <mergeCell ref="A1:G1"/>
    <mergeCell ref="A3:G3"/>
    <mergeCell ref="A5:G5"/>
    <mergeCell ref="A7:G7"/>
  </mergeCells>
  <pageMargins left="0.7" right="0.7" top="0.75" bottom="0.75" header="0.3" footer="0.3"/>
  <pageSetup paperSize="9" scale="8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topLeftCell="A5" zoomScaleNormal="100" workbookViewId="0">
      <selection activeCell="F20" sqref="F20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70" t="s">
        <v>32</v>
      </c>
      <c r="B1" s="170"/>
      <c r="C1" s="170"/>
      <c r="D1" s="170"/>
      <c r="E1" s="170"/>
      <c r="F1" s="170"/>
    </row>
    <row r="2" spans="1:6" ht="18" customHeight="1" x14ac:dyDescent="0.25">
      <c r="A2" s="1"/>
      <c r="B2" s="1"/>
      <c r="C2" s="1"/>
      <c r="D2" s="1"/>
      <c r="E2" s="1"/>
      <c r="F2" s="1"/>
    </row>
    <row r="3" spans="1:6" ht="15.75" customHeight="1" x14ac:dyDescent="0.25">
      <c r="A3" s="170" t="s">
        <v>19</v>
      </c>
      <c r="B3" s="170"/>
      <c r="C3" s="170"/>
      <c r="D3" s="170"/>
      <c r="E3" s="170"/>
      <c r="F3" s="170"/>
    </row>
    <row r="4" spans="1:6" ht="18" x14ac:dyDescent="0.25">
      <c r="B4" s="1"/>
      <c r="C4" s="1"/>
      <c r="D4" s="1"/>
      <c r="E4" s="2"/>
      <c r="F4" s="2"/>
    </row>
    <row r="5" spans="1:6" ht="18" customHeight="1" x14ac:dyDescent="0.25">
      <c r="A5" s="170" t="s">
        <v>4</v>
      </c>
      <c r="B5" s="170"/>
      <c r="C5" s="170"/>
      <c r="D5" s="170"/>
      <c r="E5" s="170"/>
      <c r="F5" s="170"/>
    </row>
    <row r="6" spans="1:6" ht="18" x14ac:dyDescent="0.25">
      <c r="A6" s="1"/>
      <c r="B6" s="1"/>
      <c r="C6" s="1"/>
      <c r="D6" s="1"/>
      <c r="E6" s="2"/>
      <c r="F6" s="2"/>
    </row>
    <row r="7" spans="1:6" ht="15.75" customHeight="1" x14ac:dyDescent="0.25">
      <c r="A7" s="170" t="s">
        <v>51</v>
      </c>
      <c r="B7" s="170"/>
      <c r="C7" s="170"/>
      <c r="D7" s="170"/>
      <c r="E7" s="170"/>
      <c r="F7" s="170"/>
    </row>
    <row r="8" spans="1:6" ht="18" x14ac:dyDescent="0.25">
      <c r="A8" s="1"/>
      <c r="B8" s="1"/>
      <c r="C8" s="1"/>
      <c r="D8" s="1"/>
      <c r="E8" s="2"/>
      <c r="F8" s="2"/>
    </row>
    <row r="9" spans="1:6" ht="25.5" x14ac:dyDescent="0.25">
      <c r="A9" s="12" t="s">
        <v>53</v>
      </c>
      <c r="B9" s="11" t="s">
        <v>35</v>
      </c>
      <c r="C9" s="12" t="s">
        <v>36</v>
      </c>
      <c r="D9" s="12" t="s">
        <v>33</v>
      </c>
      <c r="E9" s="12" t="s">
        <v>27</v>
      </c>
      <c r="F9" s="12" t="s">
        <v>34</v>
      </c>
    </row>
    <row r="10" spans="1:6" x14ac:dyDescent="0.25">
      <c r="A10" s="18" t="s">
        <v>0</v>
      </c>
      <c r="B10" s="132"/>
      <c r="C10" s="132">
        <f>SUM(C11:C19)</f>
        <v>2656470.1700000004</v>
      </c>
      <c r="D10" s="132">
        <f>SUM(D11:D19)</f>
        <v>3502091.88</v>
      </c>
      <c r="E10" s="132">
        <f>SUM(E11:E19)</f>
        <v>3794085.8200000003</v>
      </c>
      <c r="F10" s="132">
        <f>SUM(F11:F19)</f>
        <v>3980093.95</v>
      </c>
    </row>
    <row r="11" spans="1:6" x14ac:dyDescent="0.25">
      <c r="A11" s="13" t="s">
        <v>55</v>
      </c>
      <c r="B11" s="133"/>
      <c r="C11" s="133"/>
      <c r="D11" s="133"/>
      <c r="E11" s="133"/>
      <c r="F11" s="133"/>
    </row>
    <row r="12" spans="1:6" x14ac:dyDescent="0.25">
      <c r="A12" s="7" t="s">
        <v>56</v>
      </c>
      <c r="B12" s="128"/>
      <c r="C12" s="128">
        <v>328409.32</v>
      </c>
      <c r="D12" s="128">
        <v>404660.13</v>
      </c>
      <c r="E12" s="128">
        <v>424306.24</v>
      </c>
      <c r="F12" s="128">
        <v>442223.12</v>
      </c>
    </row>
    <row r="13" spans="1:6" x14ac:dyDescent="0.25">
      <c r="A13" s="7" t="s">
        <v>124</v>
      </c>
      <c r="B13" s="128"/>
      <c r="C13" s="128">
        <v>331.94</v>
      </c>
      <c r="D13" s="128">
        <v>332.51</v>
      </c>
      <c r="E13" s="128">
        <v>332.51</v>
      </c>
      <c r="F13" s="128">
        <v>332.51</v>
      </c>
    </row>
    <row r="14" spans="1:6" ht="25.5" x14ac:dyDescent="0.25">
      <c r="A14" s="6" t="s">
        <v>54</v>
      </c>
      <c r="B14" s="127"/>
      <c r="C14" s="128"/>
      <c r="D14" s="128"/>
      <c r="E14" s="128"/>
      <c r="F14" s="128"/>
    </row>
    <row r="15" spans="1:6" ht="25.5" x14ac:dyDescent="0.25">
      <c r="A15" s="10" t="s">
        <v>125</v>
      </c>
      <c r="B15" s="127"/>
      <c r="C15" s="128">
        <v>80912.800000000003</v>
      </c>
      <c r="D15" s="128">
        <v>57989</v>
      </c>
      <c r="E15" s="128">
        <v>63781.89</v>
      </c>
      <c r="F15" s="128">
        <v>66967.97</v>
      </c>
    </row>
    <row r="16" spans="1:6" x14ac:dyDescent="0.25">
      <c r="A16" s="10" t="s">
        <v>126</v>
      </c>
      <c r="B16" s="127"/>
      <c r="C16" s="128"/>
      <c r="D16" s="128">
        <v>2859.59</v>
      </c>
      <c r="E16" s="132"/>
      <c r="F16" s="132"/>
    </row>
    <row r="17" spans="1:6" x14ac:dyDescent="0.25">
      <c r="A17" s="10" t="s">
        <v>130</v>
      </c>
      <c r="B17" s="127"/>
      <c r="C17" s="128">
        <v>2154215.91</v>
      </c>
      <c r="D17" s="128">
        <v>2935738.53</v>
      </c>
      <c r="E17" s="128">
        <v>3195175.64</v>
      </c>
      <c r="F17" s="128">
        <v>3354593.06</v>
      </c>
    </row>
    <row r="18" spans="1:6" x14ac:dyDescent="0.25">
      <c r="A18" s="10" t="s">
        <v>129</v>
      </c>
      <c r="B18" s="127"/>
      <c r="C18" s="128">
        <v>92078.6</v>
      </c>
      <c r="D18" s="128">
        <v>99777.89</v>
      </c>
      <c r="E18" s="128">
        <v>109755.31</v>
      </c>
      <c r="F18" s="128">
        <v>115243.06</v>
      </c>
    </row>
    <row r="19" spans="1:6" x14ac:dyDescent="0.25">
      <c r="A19" s="10" t="s">
        <v>128</v>
      </c>
      <c r="B19" s="127"/>
      <c r="C19" s="128">
        <v>521.6</v>
      </c>
      <c r="D19" s="128">
        <v>734.23</v>
      </c>
      <c r="E19" s="128">
        <v>734.23</v>
      </c>
      <c r="F19" s="128">
        <v>734.23</v>
      </c>
    </row>
    <row r="22" spans="1:6" ht="15.75" customHeight="1" x14ac:dyDescent="0.25">
      <c r="A22" s="170" t="s">
        <v>52</v>
      </c>
      <c r="B22" s="170"/>
      <c r="C22" s="170"/>
      <c r="D22" s="170"/>
      <c r="E22" s="170"/>
      <c r="F22" s="170"/>
    </row>
    <row r="23" spans="1:6" ht="18" x14ac:dyDescent="0.25">
      <c r="A23" s="1"/>
      <c r="B23" s="1"/>
      <c r="C23" s="1"/>
      <c r="D23" s="1"/>
      <c r="E23" s="2"/>
      <c r="F23" s="2"/>
    </row>
    <row r="24" spans="1:6" ht="25.5" x14ac:dyDescent="0.25">
      <c r="A24" s="12" t="s">
        <v>53</v>
      </c>
      <c r="B24" s="11" t="s">
        <v>35</v>
      </c>
      <c r="C24" s="12" t="s">
        <v>36</v>
      </c>
      <c r="D24" s="12" t="s">
        <v>33</v>
      </c>
      <c r="E24" s="12" t="s">
        <v>27</v>
      </c>
      <c r="F24" s="12" t="s">
        <v>34</v>
      </c>
    </row>
    <row r="25" spans="1:6" x14ac:dyDescent="0.25">
      <c r="A25" s="18" t="s">
        <v>1</v>
      </c>
      <c r="B25" s="128"/>
      <c r="C25" s="128">
        <f>SUM(C26:C35)</f>
        <v>2661099.9500000002</v>
      </c>
      <c r="D25" s="128">
        <f>SUM(D26:D34)</f>
        <v>3499232.29</v>
      </c>
      <c r="E25" s="128">
        <f>SUM(E26:E34)</f>
        <v>3775885.56</v>
      </c>
      <c r="F25" s="128">
        <f>SUM(F26:F34)</f>
        <v>3980093.95</v>
      </c>
    </row>
    <row r="26" spans="1:6" ht="15.75" customHeight="1" x14ac:dyDescent="0.25">
      <c r="A26" s="13" t="s">
        <v>55</v>
      </c>
      <c r="B26" s="128"/>
      <c r="C26" s="128"/>
      <c r="D26" s="128"/>
      <c r="E26" s="128"/>
      <c r="F26" s="128"/>
    </row>
    <row r="27" spans="1:6" x14ac:dyDescent="0.25">
      <c r="A27" s="7" t="s">
        <v>56</v>
      </c>
      <c r="B27" s="128"/>
      <c r="C27" s="128">
        <v>328409.31</v>
      </c>
      <c r="D27" s="128">
        <v>404660.13</v>
      </c>
      <c r="E27" s="128">
        <v>397433.21</v>
      </c>
      <c r="F27" s="128">
        <v>442223.12</v>
      </c>
    </row>
    <row r="28" spans="1:6" x14ac:dyDescent="0.25">
      <c r="A28" s="7" t="s">
        <v>58</v>
      </c>
      <c r="B28" s="128"/>
      <c r="C28" s="128">
        <v>331.94</v>
      </c>
      <c r="D28" s="128">
        <v>332.51</v>
      </c>
      <c r="E28" s="128">
        <v>332.51</v>
      </c>
      <c r="F28" s="128">
        <v>332.51</v>
      </c>
    </row>
    <row r="29" spans="1:6" x14ac:dyDescent="0.25">
      <c r="A29" s="7" t="s">
        <v>127</v>
      </c>
      <c r="B29" s="128"/>
      <c r="C29" s="128">
        <v>80912.800000000003</v>
      </c>
      <c r="D29" s="128">
        <v>57989</v>
      </c>
      <c r="E29" s="128">
        <v>63781.89</v>
      </c>
      <c r="F29" s="128">
        <v>66967.97</v>
      </c>
    </row>
    <row r="30" spans="1:6" x14ac:dyDescent="0.25">
      <c r="A30" s="7" t="s">
        <v>126</v>
      </c>
      <c r="B30" s="128"/>
      <c r="C30" s="128">
        <v>4630.33</v>
      </c>
      <c r="D30" s="128"/>
      <c r="E30" s="128"/>
      <c r="F30" s="128"/>
    </row>
    <row r="31" spans="1:6" x14ac:dyDescent="0.25">
      <c r="A31" s="7" t="s">
        <v>130</v>
      </c>
      <c r="B31" s="128"/>
      <c r="C31" s="128">
        <v>2154215.91</v>
      </c>
      <c r="D31" s="128">
        <v>2935738.53</v>
      </c>
      <c r="E31" s="128">
        <v>3203848.41</v>
      </c>
      <c r="F31" s="128">
        <v>3354593.06</v>
      </c>
    </row>
    <row r="32" spans="1:6" x14ac:dyDescent="0.25">
      <c r="A32" s="10" t="s">
        <v>129</v>
      </c>
      <c r="B32" s="128"/>
      <c r="C32" s="128">
        <v>92078.06</v>
      </c>
      <c r="D32" s="128">
        <v>99777.89</v>
      </c>
      <c r="E32" s="128">
        <v>109755.31</v>
      </c>
      <c r="F32" s="128">
        <v>115243.06</v>
      </c>
    </row>
    <row r="33" spans="1:6" x14ac:dyDescent="0.25">
      <c r="A33" s="10" t="s">
        <v>128</v>
      </c>
      <c r="C33" s="128">
        <v>521.6</v>
      </c>
      <c r="D33" s="128">
        <v>734.23</v>
      </c>
      <c r="E33">
        <v>734.23</v>
      </c>
      <c r="F33">
        <v>734.23</v>
      </c>
    </row>
    <row r="34" spans="1:6" x14ac:dyDescent="0.25">
      <c r="A34" s="10"/>
      <c r="B34" s="128"/>
      <c r="C34" s="128"/>
      <c r="D34" s="128"/>
      <c r="E34" s="128"/>
      <c r="F34" s="128"/>
    </row>
    <row r="35" spans="1:6" x14ac:dyDescent="0.25">
      <c r="E35" s="128"/>
      <c r="F35" s="128"/>
    </row>
  </sheetData>
  <mergeCells count="5">
    <mergeCell ref="A1:F1"/>
    <mergeCell ref="A3:F3"/>
    <mergeCell ref="A5:F5"/>
    <mergeCell ref="A7:F7"/>
    <mergeCell ref="A22:F22"/>
  </mergeCells>
  <pageMargins left="0.7" right="0.7" top="0.75" bottom="0.75" header="0.3" footer="0.3"/>
  <pageSetup paperSize="9" scale="81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workbookViewId="0">
      <selection activeCell="F11" sqref="F11"/>
    </sheetView>
  </sheetViews>
  <sheetFormatPr defaultColWidth="9.140625" defaultRowHeight="15" x14ac:dyDescent="0.25"/>
  <cols>
    <col min="1" max="1" width="37.7109375" style="21" customWidth="1"/>
    <col min="2" max="6" width="25.28515625" style="21" customWidth="1"/>
    <col min="7" max="16384" width="9.140625" style="21"/>
  </cols>
  <sheetData>
    <row r="1" spans="1:6" ht="42" customHeight="1" x14ac:dyDescent="0.25">
      <c r="A1" s="146" t="s">
        <v>32</v>
      </c>
      <c r="B1" s="146"/>
      <c r="C1" s="146"/>
      <c r="D1" s="146"/>
      <c r="E1" s="146"/>
      <c r="F1" s="146"/>
    </row>
    <row r="2" spans="1:6" ht="18" customHeight="1" x14ac:dyDescent="0.25">
      <c r="A2" s="22"/>
      <c r="B2" s="22"/>
      <c r="C2" s="22"/>
      <c r="D2" s="22"/>
      <c r="E2" s="22"/>
      <c r="F2" s="22"/>
    </row>
    <row r="3" spans="1:6" ht="15.75" x14ac:dyDescent="0.25">
      <c r="A3" s="146" t="s">
        <v>19</v>
      </c>
      <c r="B3" s="146"/>
      <c r="C3" s="146"/>
      <c r="D3" s="146"/>
      <c r="E3" s="147"/>
      <c r="F3" s="147"/>
    </row>
    <row r="4" spans="1:6" ht="18" x14ac:dyDescent="0.25">
      <c r="A4" s="22"/>
      <c r="B4" s="22"/>
      <c r="C4" s="22"/>
      <c r="D4" s="22"/>
      <c r="E4" s="23"/>
      <c r="F4" s="23"/>
    </row>
    <row r="5" spans="1:6" ht="18" customHeight="1" x14ac:dyDescent="0.25">
      <c r="A5" s="146" t="s">
        <v>4</v>
      </c>
      <c r="B5" s="148"/>
      <c r="C5" s="148"/>
      <c r="D5" s="148"/>
      <c r="E5" s="148"/>
      <c r="F5" s="148"/>
    </row>
    <row r="6" spans="1:6" ht="18" x14ac:dyDescent="0.25">
      <c r="A6" s="22"/>
      <c r="B6" s="22"/>
      <c r="C6" s="22"/>
      <c r="D6" s="22"/>
      <c r="E6" s="23"/>
      <c r="F6" s="23"/>
    </row>
    <row r="7" spans="1:6" ht="15.75" x14ac:dyDescent="0.25">
      <c r="A7" s="146" t="s">
        <v>12</v>
      </c>
      <c r="B7" s="169"/>
      <c r="C7" s="169"/>
      <c r="D7" s="169"/>
      <c r="E7" s="169"/>
      <c r="F7" s="169"/>
    </row>
    <row r="8" spans="1:6" ht="18" x14ac:dyDescent="0.25">
      <c r="A8" s="22"/>
      <c r="B8" s="22"/>
      <c r="C8" s="22"/>
      <c r="D8" s="22"/>
      <c r="E8" s="23"/>
      <c r="F8" s="23"/>
    </row>
    <row r="9" spans="1:6" ht="25.5" x14ac:dyDescent="0.25">
      <c r="A9" s="24" t="s">
        <v>86</v>
      </c>
      <c r="B9" s="25" t="s">
        <v>35</v>
      </c>
      <c r="C9" s="24" t="s">
        <v>36</v>
      </c>
      <c r="D9" s="24" t="s">
        <v>33</v>
      </c>
      <c r="E9" s="24" t="s">
        <v>27</v>
      </c>
      <c r="F9" s="24" t="s">
        <v>34</v>
      </c>
    </row>
    <row r="10" spans="1:6" ht="15.75" customHeight="1" x14ac:dyDescent="0.25">
      <c r="A10" s="26" t="s">
        <v>13</v>
      </c>
      <c r="B10" s="130"/>
      <c r="C10" s="131">
        <f>SUM(C12:C13)</f>
        <v>2661099.96</v>
      </c>
      <c r="D10" s="131">
        <f>SUM(D12:D13)</f>
        <v>3499232.29</v>
      </c>
      <c r="E10" s="131">
        <f>SUM(E12:E15)</f>
        <v>3794085.8200000003</v>
      </c>
      <c r="F10" s="131">
        <f>SUM(F12:F15)</f>
        <v>3980093.9499999997</v>
      </c>
    </row>
    <row r="11" spans="1:6" ht="15.75" customHeight="1" x14ac:dyDescent="0.25">
      <c r="A11" s="27" t="s">
        <v>87</v>
      </c>
      <c r="B11" s="130"/>
      <c r="C11" s="131"/>
      <c r="D11" s="131"/>
      <c r="E11" s="131"/>
      <c r="F11" s="131"/>
    </row>
    <row r="12" spans="1:6" x14ac:dyDescent="0.25">
      <c r="A12" s="70" t="s">
        <v>88</v>
      </c>
      <c r="B12" s="130"/>
      <c r="C12" s="131">
        <v>2562885.08</v>
      </c>
      <c r="D12" s="131">
        <v>3202728.21</v>
      </c>
      <c r="E12" s="131">
        <v>3485084.74</v>
      </c>
      <c r="F12" s="131">
        <v>3655642.84</v>
      </c>
    </row>
    <row r="13" spans="1:6" x14ac:dyDescent="0.25">
      <c r="A13" s="27" t="s">
        <v>89</v>
      </c>
      <c r="B13" s="130"/>
      <c r="C13" s="131">
        <v>98214.88</v>
      </c>
      <c r="D13" s="131">
        <v>296504.08</v>
      </c>
      <c r="E13" s="131">
        <v>309001.08</v>
      </c>
      <c r="F13" s="131">
        <v>324451.11</v>
      </c>
    </row>
    <row r="14" spans="1:6" x14ac:dyDescent="0.25">
      <c r="A14" s="27" t="s">
        <v>14</v>
      </c>
      <c r="B14" s="130"/>
      <c r="C14" s="131"/>
      <c r="D14" s="131"/>
      <c r="E14" s="131"/>
      <c r="F14" s="131"/>
    </row>
    <row r="15" spans="1:6" ht="25.5" x14ac:dyDescent="0.25">
      <c r="A15" s="71" t="s">
        <v>15</v>
      </c>
      <c r="B15" s="130"/>
      <c r="C15" s="131"/>
      <c r="D15" s="131"/>
      <c r="E15" s="131"/>
      <c r="F15" s="131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selection activeCell="D33" sqref="D3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70" t="s">
        <v>32</v>
      </c>
      <c r="B1" s="170"/>
      <c r="C1" s="170"/>
      <c r="D1" s="170"/>
      <c r="E1" s="170"/>
      <c r="F1" s="170"/>
      <c r="G1" s="170"/>
      <c r="H1" s="170"/>
    </row>
    <row r="2" spans="1:8" ht="18" customHeight="1" x14ac:dyDescent="0.25">
      <c r="A2" s="1"/>
      <c r="B2" s="1"/>
      <c r="C2" s="1"/>
      <c r="D2" s="1"/>
      <c r="E2" s="1"/>
      <c r="F2" s="1"/>
      <c r="G2" s="1"/>
      <c r="H2" s="1"/>
    </row>
    <row r="3" spans="1:8" ht="15.75" customHeight="1" x14ac:dyDescent="0.25">
      <c r="A3" s="170" t="s">
        <v>19</v>
      </c>
      <c r="B3" s="170"/>
      <c r="C3" s="170"/>
      <c r="D3" s="170"/>
      <c r="E3" s="170"/>
      <c r="F3" s="170"/>
      <c r="G3" s="170"/>
      <c r="H3" s="170"/>
    </row>
    <row r="4" spans="1:8" ht="18" x14ac:dyDescent="0.25">
      <c r="A4" s="1"/>
      <c r="B4" s="1"/>
      <c r="C4" s="1"/>
      <c r="D4" s="1"/>
      <c r="E4" s="1"/>
      <c r="F4" s="1"/>
      <c r="G4" s="2"/>
      <c r="H4" s="2"/>
    </row>
    <row r="5" spans="1:8" ht="18" customHeight="1" x14ac:dyDescent="0.25">
      <c r="A5" s="170" t="s">
        <v>59</v>
      </c>
      <c r="B5" s="170"/>
      <c r="C5" s="170"/>
      <c r="D5" s="170"/>
      <c r="E5" s="170"/>
      <c r="F5" s="170"/>
      <c r="G5" s="170"/>
      <c r="H5" s="170"/>
    </row>
    <row r="6" spans="1:8" ht="18" x14ac:dyDescent="0.25">
      <c r="A6" s="1"/>
      <c r="B6" s="1"/>
      <c r="C6" s="1"/>
      <c r="D6" s="1"/>
      <c r="E6" s="1"/>
      <c r="F6" s="1"/>
      <c r="G6" s="2"/>
      <c r="H6" s="2"/>
    </row>
    <row r="7" spans="1:8" ht="25.5" x14ac:dyDescent="0.25">
      <c r="A7" s="12" t="s">
        <v>5</v>
      </c>
      <c r="B7" s="11" t="s">
        <v>6</v>
      </c>
      <c r="C7" s="11" t="s">
        <v>31</v>
      </c>
      <c r="D7" s="11" t="s">
        <v>35</v>
      </c>
      <c r="E7" s="12" t="s">
        <v>36</v>
      </c>
      <c r="F7" s="12" t="s">
        <v>33</v>
      </c>
      <c r="G7" s="12" t="s">
        <v>27</v>
      </c>
      <c r="H7" s="12" t="s">
        <v>34</v>
      </c>
    </row>
    <row r="8" spans="1:8" x14ac:dyDescent="0.25">
      <c r="A8" s="16"/>
      <c r="B8" s="17"/>
      <c r="C8" s="15" t="s">
        <v>61</v>
      </c>
      <c r="D8" s="17"/>
      <c r="E8" s="16"/>
      <c r="F8" s="16"/>
      <c r="G8" s="16"/>
      <c r="H8" s="16"/>
    </row>
    <row r="9" spans="1:8" ht="25.5" x14ac:dyDescent="0.25">
      <c r="A9" s="6">
        <v>8</v>
      </c>
      <c r="B9" s="6"/>
      <c r="C9" s="6" t="s">
        <v>16</v>
      </c>
      <c r="D9" s="3"/>
      <c r="E9" s="4"/>
      <c r="F9" s="4"/>
      <c r="G9" s="4"/>
      <c r="H9" s="4"/>
    </row>
    <row r="10" spans="1:8" x14ac:dyDescent="0.25">
      <c r="A10" s="6"/>
      <c r="B10" s="9">
        <v>84</v>
      </c>
      <c r="C10" s="9" t="s">
        <v>23</v>
      </c>
      <c r="D10" s="3"/>
      <c r="E10" s="4"/>
      <c r="F10" s="4"/>
      <c r="G10" s="4"/>
      <c r="H10" s="4"/>
    </row>
    <row r="11" spans="1:8" x14ac:dyDescent="0.25">
      <c r="A11" s="6"/>
      <c r="B11" s="9"/>
      <c r="C11" s="19"/>
      <c r="D11" s="3"/>
      <c r="E11" s="4"/>
      <c r="F11" s="4"/>
      <c r="G11" s="4"/>
      <c r="H11" s="4"/>
    </row>
    <row r="12" spans="1:8" x14ac:dyDescent="0.25">
      <c r="A12" s="6"/>
      <c r="B12" s="9"/>
      <c r="C12" s="15" t="s">
        <v>64</v>
      </c>
      <c r="D12" s="3"/>
      <c r="E12" s="4"/>
      <c r="F12" s="4"/>
      <c r="G12" s="4"/>
      <c r="H12" s="4"/>
    </row>
    <row r="13" spans="1:8" ht="25.5" x14ac:dyDescent="0.25">
      <c r="A13" s="8">
        <v>5</v>
      </c>
      <c r="B13" s="8"/>
      <c r="C13" s="13" t="s">
        <v>17</v>
      </c>
      <c r="D13" s="3"/>
      <c r="E13" s="4"/>
      <c r="F13" s="4"/>
      <c r="G13" s="4"/>
      <c r="H13" s="4"/>
    </row>
    <row r="14" spans="1:8" ht="25.5" x14ac:dyDescent="0.25">
      <c r="A14" s="9"/>
      <c r="B14" s="9">
        <v>54</v>
      </c>
      <c r="C14" s="14" t="s">
        <v>24</v>
      </c>
      <c r="D14" s="3"/>
      <c r="E14" s="4"/>
      <c r="F14" s="4"/>
      <c r="G14" s="4"/>
      <c r="H14" s="5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workbookViewId="0">
      <selection activeCell="E15" sqref="E15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70" t="s">
        <v>32</v>
      </c>
      <c r="B1" s="170"/>
      <c r="C1" s="170"/>
      <c r="D1" s="170"/>
      <c r="E1" s="170"/>
      <c r="F1" s="170"/>
    </row>
    <row r="2" spans="1:6" ht="18" customHeight="1" x14ac:dyDescent="0.25">
      <c r="A2" s="1"/>
      <c r="B2" s="1"/>
      <c r="C2" s="1"/>
      <c r="D2" s="1"/>
      <c r="E2" s="1"/>
      <c r="F2" s="1"/>
    </row>
    <row r="3" spans="1:6" ht="15.75" customHeight="1" x14ac:dyDescent="0.25">
      <c r="A3" s="170" t="s">
        <v>19</v>
      </c>
      <c r="B3" s="170"/>
      <c r="C3" s="170"/>
      <c r="D3" s="170"/>
      <c r="E3" s="170"/>
      <c r="F3" s="170"/>
    </row>
    <row r="4" spans="1:6" ht="18" x14ac:dyDescent="0.25">
      <c r="A4" s="1"/>
      <c r="B4" s="1"/>
      <c r="C4" s="1"/>
      <c r="D4" s="1"/>
      <c r="E4" s="2"/>
      <c r="F4" s="2"/>
    </row>
    <row r="5" spans="1:6" ht="18" customHeight="1" x14ac:dyDescent="0.25">
      <c r="A5" s="170" t="s">
        <v>60</v>
      </c>
      <c r="B5" s="170"/>
      <c r="C5" s="170"/>
      <c r="D5" s="170"/>
      <c r="E5" s="170"/>
      <c r="F5" s="170"/>
    </row>
    <row r="6" spans="1:6" ht="18" x14ac:dyDescent="0.25">
      <c r="A6" s="1"/>
      <c r="B6" s="1"/>
      <c r="C6" s="1"/>
      <c r="D6" s="1"/>
      <c r="E6" s="2"/>
      <c r="F6" s="2"/>
    </row>
    <row r="7" spans="1:6" ht="25.5" x14ac:dyDescent="0.25">
      <c r="A7" s="11" t="s">
        <v>53</v>
      </c>
      <c r="B7" s="11" t="s">
        <v>35</v>
      </c>
      <c r="C7" s="12" t="s">
        <v>36</v>
      </c>
      <c r="D7" s="12" t="s">
        <v>33</v>
      </c>
      <c r="E7" s="12" t="s">
        <v>27</v>
      </c>
      <c r="F7" s="12" t="s">
        <v>34</v>
      </c>
    </row>
    <row r="8" spans="1:6" x14ac:dyDescent="0.25">
      <c r="A8" s="6" t="s">
        <v>61</v>
      </c>
      <c r="B8" s="3"/>
      <c r="C8" s="4"/>
      <c r="D8" s="4"/>
      <c r="E8" s="4"/>
      <c r="F8" s="4"/>
    </row>
    <row r="9" spans="1:6" ht="25.5" x14ac:dyDescent="0.25">
      <c r="A9" s="6" t="s">
        <v>62</v>
      </c>
      <c r="B9" s="3"/>
      <c r="C9" s="4"/>
      <c r="D9" s="4"/>
      <c r="E9" s="4"/>
      <c r="F9" s="4"/>
    </row>
    <row r="10" spans="1:6" ht="25.5" x14ac:dyDescent="0.25">
      <c r="A10" s="10" t="s">
        <v>63</v>
      </c>
      <c r="B10" s="3"/>
      <c r="C10" s="4"/>
      <c r="D10" s="4"/>
      <c r="E10" s="4"/>
      <c r="F10" s="4"/>
    </row>
    <row r="11" spans="1:6" x14ac:dyDescent="0.25">
      <c r="A11" s="10"/>
      <c r="B11" s="3"/>
      <c r="C11" s="4"/>
      <c r="D11" s="4"/>
      <c r="E11" s="4"/>
      <c r="F11" s="4"/>
    </row>
    <row r="12" spans="1:6" x14ac:dyDescent="0.25">
      <c r="A12" s="6" t="s">
        <v>64</v>
      </c>
      <c r="B12" s="3"/>
      <c r="C12" s="4"/>
      <c r="D12" s="4"/>
      <c r="E12" s="4"/>
      <c r="F12" s="4"/>
    </row>
    <row r="13" spans="1:6" x14ac:dyDescent="0.25">
      <c r="A13" s="13" t="s">
        <v>55</v>
      </c>
      <c r="B13" s="3"/>
      <c r="C13" s="4"/>
      <c r="D13" s="4"/>
      <c r="E13" s="4"/>
      <c r="F13" s="4"/>
    </row>
    <row r="14" spans="1:6" x14ac:dyDescent="0.25">
      <c r="A14" s="7" t="s">
        <v>56</v>
      </c>
      <c r="B14" s="3"/>
      <c r="C14" s="4"/>
      <c r="D14" s="4"/>
      <c r="E14" s="4"/>
      <c r="F14" s="5"/>
    </row>
    <row r="15" spans="1:6" x14ac:dyDescent="0.25">
      <c r="A15" s="13" t="s">
        <v>57</v>
      </c>
      <c r="B15" s="3"/>
      <c r="C15" s="4"/>
      <c r="D15" s="4"/>
      <c r="E15" s="4"/>
      <c r="F15" s="5"/>
    </row>
    <row r="16" spans="1:6" x14ac:dyDescent="0.25">
      <c r="A16" s="7" t="s">
        <v>58</v>
      </c>
      <c r="B16" s="3"/>
      <c r="C16" s="4"/>
      <c r="D16" s="4"/>
      <c r="E16" s="4"/>
      <c r="F16" s="5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07"/>
  <sheetViews>
    <sheetView zoomScaleNormal="100" workbookViewId="0">
      <selection activeCell="K13" sqref="K13"/>
    </sheetView>
  </sheetViews>
  <sheetFormatPr defaultColWidth="9.140625" defaultRowHeight="15" x14ac:dyDescent="0.25"/>
  <cols>
    <col min="1" max="1" width="10.140625" style="21" bestFit="1" customWidth="1"/>
    <col min="2" max="2" width="8.5703125" style="21" bestFit="1" customWidth="1"/>
    <col min="3" max="3" width="8.7109375" style="21" customWidth="1"/>
    <col min="4" max="4" width="30" style="21" customWidth="1"/>
    <col min="5" max="9" width="25.28515625" style="21" customWidth="1"/>
    <col min="10" max="16384" width="9.140625" style="21"/>
  </cols>
  <sheetData>
    <row r="1" spans="1:9" ht="42" customHeight="1" x14ac:dyDescent="0.25">
      <c r="A1" s="146" t="s">
        <v>32</v>
      </c>
      <c r="B1" s="146"/>
      <c r="C1" s="146"/>
      <c r="D1" s="146"/>
      <c r="E1" s="146"/>
      <c r="F1" s="146"/>
      <c r="G1" s="146"/>
      <c r="H1" s="146"/>
      <c r="I1" s="146"/>
    </row>
    <row r="2" spans="1:9" ht="18" x14ac:dyDescent="0.25">
      <c r="A2" s="22"/>
      <c r="B2" s="22"/>
      <c r="C2" s="22"/>
      <c r="D2" s="22"/>
      <c r="E2" s="22"/>
      <c r="F2" s="22"/>
      <c r="G2" s="22"/>
      <c r="H2" s="23"/>
      <c r="I2" s="23"/>
    </row>
    <row r="3" spans="1:9" ht="18" customHeight="1" x14ac:dyDescent="0.25">
      <c r="A3" s="146" t="s">
        <v>18</v>
      </c>
      <c r="B3" s="148"/>
      <c r="C3" s="148"/>
      <c r="D3" s="148"/>
      <c r="E3" s="148"/>
      <c r="F3" s="148"/>
      <c r="G3" s="148"/>
      <c r="H3" s="148"/>
      <c r="I3" s="148"/>
    </row>
    <row r="4" spans="1:9" ht="18" x14ac:dyDescent="0.25">
      <c r="A4" s="22"/>
      <c r="B4" s="22"/>
      <c r="C4" s="22"/>
      <c r="D4" s="22"/>
      <c r="E4" s="22"/>
      <c r="F4" s="22"/>
      <c r="G4" s="22"/>
      <c r="H4" s="23"/>
      <c r="I4" s="23"/>
    </row>
    <row r="5" spans="1:9" ht="25.5" x14ac:dyDescent="0.25">
      <c r="A5" s="179" t="s">
        <v>20</v>
      </c>
      <c r="B5" s="185"/>
      <c r="C5" s="186"/>
      <c r="D5" s="25" t="s">
        <v>21</v>
      </c>
      <c r="E5" s="25" t="s">
        <v>35</v>
      </c>
      <c r="F5" s="24" t="s">
        <v>36</v>
      </c>
      <c r="G5" s="24" t="s">
        <v>33</v>
      </c>
      <c r="H5" s="24" t="s">
        <v>27</v>
      </c>
      <c r="I5" s="24" t="s">
        <v>34</v>
      </c>
    </row>
    <row r="6" spans="1:9" ht="15" customHeight="1" x14ac:dyDescent="0.25">
      <c r="A6" s="179" t="s">
        <v>90</v>
      </c>
      <c r="B6" s="180"/>
      <c r="C6" s="181"/>
      <c r="D6" s="25" t="s">
        <v>91</v>
      </c>
      <c r="E6" s="127"/>
      <c r="F6" s="128"/>
      <c r="G6" s="128">
        <f>SUM(G7:G91)</f>
        <v>3499232.2900000005</v>
      </c>
      <c r="H6" s="128">
        <f>SUM(H7:H91)</f>
        <v>3794085.82</v>
      </c>
      <c r="I6" s="128">
        <f t="shared" ref="I6" si="0">SUM(I7:I91)</f>
        <v>3980093.95</v>
      </c>
    </row>
    <row r="7" spans="1:9" ht="15" customHeight="1" x14ac:dyDescent="0.25">
      <c r="A7" s="182" t="s">
        <v>92</v>
      </c>
      <c r="B7" s="183"/>
      <c r="C7" s="184"/>
      <c r="D7" s="72" t="s">
        <v>93</v>
      </c>
      <c r="E7" s="127"/>
      <c r="F7" s="128"/>
      <c r="G7" s="128"/>
      <c r="H7" s="128"/>
      <c r="I7" s="128"/>
    </row>
    <row r="8" spans="1:9" ht="23.25" customHeight="1" x14ac:dyDescent="0.25">
      <c r="A8" s="171" t="s">
        <v>94</v>
      </c>
      <c r="B8" s="172"/>
      <c r="C8" s="173"/>
      <c r="D8" s="73" t="s">
        <v>95</v>
      </c>
      <c r="E8" s="127"/>
      <c r="F8" s="128"/>
      <c r="G8" s="128"/>
      <c r="H8" s="128"/>
      <c r="I8" s="129"/>
    </row>
    <row r="9" spans="1:9" x14ac:dyDescent="0.25">
      <c r="A9" s="174">
        <v>11</v>
      </c>
      <c r="B9" s="175"/>
      <c r="C9" s="176"/>
      <c r="D9" s="74" t="s">
        <v>79</v>
      </c>
      <c r="E9" s="127"/>
      <c r="F9" s="128">
        <v>173509.61</v>
      </c>
      <c r="G9" s="136"/>
      <c r="H9" s="136"/>
      <c r="I9" s="142"/>
    </row>
    <row r="10" spans="1:9" x14ac:dyDescent="0.25">
      <c r="A10" s="89">
        <v>3</v>
      </c>
      <c r="B10" s="90"/>
      <c r="C10" s="91"/>
      <c r="D10" s="75" t="s">
        <v>9</v>
      </c>
      <c r="E10" s="127"/>
      <c r="F10" s="128"/>
      <c r="G10" s="136"/>
      <c r="H10" s="136"/>
      <c r="I10" s="142"/>
    </row>
    <row r="11" spans="1:9" x14ac:dyDescent="0.25">
      <c r="A11" s="89"/>
      <c r="B11" s="90">
        <v>32</v>
      </c>
      <c r="C11" s="91"/>
      <c r="D11" s="75" t="s">
        <v>22</v>
      </c>
      <c r="E11" s="127"/>
      <c r="F11" s="128">
        <v>173509.51</v>
      </c>
      <c r="G11" s="143">
        <v>179455.44</v>
      </c>
      <c r="H11" s="136">
        <v>188428.21</v>
      </c>
      <c r="I11" s="142">
        <v>194081.05</v>
      </c>
    </row>
    <row r="12" spans="1:9" ht="21" customHeight="1" x14ac:dyDescent="0.25">
      <c r="A12" s="171" t="s">
        <v>96</v>
      </c>
      <c r="B12" s="177"/>
      <c r="C12" s="178"/>
      <c r="D12" s="73" t="s">
        <v>97</v>
      </c>
      <c r="E12" s="127"/>
      <c r="F12" s="128"/>
      <c r="G12" s="136"/>
      <c r="H12" s="136"/>
      <c r="I12" s="136"/>
    </row>
    <row r="13" spans="1:9" ht="14.25" customHeight="1" x14ac:dyDescent="0.25">
      <c r="A13" s="86">
        <v>11</v>
      </c>
      <c r="B13" s="92"/>
      <c r="C13" s="93"/>
      <c r="D13" s="74" t="s">
        <v>79</v>
      </c>
      <c r="E13" s="127"/>
      <c r="F13" s="128"/>
      <c r="G13" s="136"/>
      <c r="H13" s="136"/>
      <c r="I13" s="136"/>
    </row>
    <row r="14" spans="1:9" ht="15" customHeight="1" x14ac:dyDescent="0.25">
      <c r="A14" s="89"/>
      <c r="B14" s="94">
        <v>34</v>
      </c>
      <c r="C14" s="93"/>
      <c r="D14" s="74" t="s">
        <v>84</v>
      </c>
      <c r="E14" s="127"/>
      <c r="F14" s="128">
        <v>862.7</v>
      </c>
      <c r="G14" s="136">
        <v>562</v>
      </c>
      <c r="H14" s="136">
        <v>578.86</v>
      </c>
      <c r="I14" s="142">
        <v>596.22</v>
      </c>
    </row>
    <row r="15" spans="1:9" ht="15" customHeight="1" x14ac:dyDescent="0.25">
      <c r="A15" s="171" t="s">
        <v>98</v>
      </c>
      <c r="B15" s="172"/>
      <c r="C15" s="173"/>
      <c r="D15" s="76" t="s">
        <v>99</v>
      </c>
      <c r="E15" s="127"/>
      <c r="F15" s="128"/>
      <c r="G15" s="136"/>
      <c r="H15" s="136"/>
      <c r="I15" s="142"/>
    </row>
    <row r="16" spans="1:9" x14ac:dyDescent="0.25">
      <c r="A16" s="174">
        <v>11</v>
      </c>
      <c r="B16" s="175"/>
      <c r="C16" s="176"/>
      <c r="D16" s="77" t="s">
        <v>100</v>
      </c>
      <c r="E16" s="127"/>
      <c r="F16" s="128"/>
      <c r="G16" s="136"/>
      <c r="H16" s="136"/>
      <c r="I16" s="142"/>
    </row>
    <row r="17" spans="1:9" ht="15" customHeight="1" x14ac:dyDescent="0.25">
      <c r="A17" s="89">
        <v>4</v>
      </c>
      <c r="B17" s="90"/>
      <c r="C17" s="91"/>
      <c r="D17" s="78" t="s">
        <v>11</v>
      </c>
      <c r="E17" s="127"/>
      <c r="F17" s="128"/>
      <c r="G17" s="136"/>
      <c r="H17" s="136"/>
      <c r="I17" s="142"/>
    </row>
    <row r="18" spans="1:9" ht="25.5" x14ac:dyDescent="0.25">
      <c r="A18" s="89"/>
      <c r="B18" s="90">
        <v>42</v>
      </c>
      <c r="C18" s="91"/>
      <c r="D18" s="79" t="s">
        <v>30</v>
      </c>
      <c r="E18" s="127"/>
      <c r="F18" s="128">
        <v>13272.28</v>
      </c>
      <c r="G18" s="136">
        <v>13935.89</v>
      </c>
      <c r="H18" s="136">
        <v>13272.27</v>
      </c>
      <c r="I18" s="136">
        <v>17917.580000000002</v>
      </c>
    </row>
    <row r="19" spans="1:9" ht="25.5" x14ac:dyDescent="0.25">
      <c r="A19" s="171" t="s">
        <v>101</v>
      </c>
      <c r="B19" s="172"/>
      <c r="C19" s="173"/>
      <c r="D19" s="73" t="s">
        <v>102</v>
      </c>
      <c r="E19" s="127"/>
      <c r="F19" s="128"/>
      <c r="G19" s="136"/>
      <c r="H19" s="136"/>
      <c r="I19" s="142"/>
    </row>
    <row r="20" spans="1:9" x14ac:dyDescent="0.25">
      <c r="A20" s="95">
        <v>41</v>
      </c>
      <c r="B20" s="96"/>
      <c r="C20" s="15"/>
      <c r="D20" s="80"/>
      <c r="E20" s="127"/>
      <c r="F20" s="128"/>
      <c r="G20" s="136"/>
      <c r="H20" s="136"/>
      <c r="I20" s="142"/>
    </row>
    <row r="21" spans="1:9" x14ac:dyDescent="0.25">
      <c r="A21" s="89">
        <v>3</v>
      </c>
      <c r="B21" s="94"/>
      <c r="C21" s="15"/>
      <c r="D21" s="74" t="s">
        <v>131</v>
      </c>
      <c r="E21" s="127"/>
      <c r="F21" s="128"/>
      <c r="G21" s="128"/>
      <c r="H21" s="128"/>
      <c r="I21" s="129"/>
    </row>
    <row r="22" spans="1:9" x14ac:dyDescent="0.25">
      <c r="A22" s="95"/>
      <c r="B22" s="94">
        <v>31</v>
      </c>
      <c r="C22" s="15"/>
      <c r="D22" s="74" t="s">
        <v>103</v>
      </c>
      <c r="E22" s="127"/>
      <c r="F22" s="128"/>
      <c r="G22" s="128">
        <v>19430.16</v>
      </c>
      <c r="H22" s="128">
        <v>21373.17</v>
      </c>
      <c r="I22" s="128">
        <v>22441.82</v>
      </c>
    </row>
    <row r="23" spans="1:9" x14ac:dyDescent="0.25">
      <c r="A23" s="174">
        <v>57</v>
      </c>
      <c r="B23" s="175"/>
      <c r="C23" s="176"/>
      <c r="D23" s="74" t="s">
        <v>80</v>
      </c>
      <c r="E23" s="127"/>
      <c r="F23" s="128"/>
      <c r="G23" s="128"/>
      <c r="H23" s="128"/>
      <c r="I23" s="128"/>
    </row>
    <row r="24" spans="1:9" x14ac:dyDescent="0.25">
      <c r="A24" s="89">
        <v>3</v>
      </c>
      <c r="B24" s="90"/>
      <c r="C24" s="91"/>
      <c r="D24" s="74" t="s">
        <v>9</v>
      </c>
      <c r="E24" s="127"/>
      <c r="F24" s="128"/>
      <c r="G24" s="128"/>
      <c r="H24" s="128"/>
      <c r="I24" s="128"/>
    </row>
    <row r="25" spans="1:9" x14ac:dyDescent="0.25">
      <c r="A25" s="97"/>
      <c r="B25" s="94">
        <v>31</v>
      </c>
      <c r="C25" s="98"/>
      <c r="D25" s="74" t="s">
        <v>103</v>
      </c>
      <c r="E25" s="127"/>
      <c r="F25" s="128">
        <v>2064060.45</v>
      </c>
      <c r="G25" s="128">
        <v>2590047.9300000002</v>
      </c>
      <c r="H25" s="128">
        <v>2849052.72</v>
      </c>
      <c r="I25" s="128">
        <v>2991505.36</v>
      </c>
    </row>
    <row r="26" spans="1:9" x14ac:dyDescent="0.25">
      <c r="A26" s="97"/>
      <c r="B26" s="94">
        <v>32</v>
      </c>
      <c r="C26" s="98"/>
      <c r="D26" s="74" t="s">
        <v>104</v>
      </c>
      <c r="E26" s="127"/>
      <c r="F26" s="128">
        <v>39919.870000000003</v>
      </c>
      <c r="G26" s="128">
        <v>55459.72</v>
      </c>
      <c r="H26" s="128">
        <v>61005.69</v>
      </c>
      <c r="I26" s="128">
        <v>64055.97</v>
      </c>
    </row>
    <row r="27" spans="1:9" x14ac:dyDescent="0.25">
      <c r="A27" s="86">
        <v>6103</v>
      </c>
      <c r="B27" s="99"/>
      <c r="C27" s="98"/>
      <c r="D27" s="74" t="s">
        <v>81</v>
      </c>
      <c r="E27" s="127"/>
      <c r="F27" s="128"/>
      <c r="G27" s="128"/>
      <c r="H27" s="128"/>
      <c r="I27" s="129"/>
    </row>
    <row r="28" spans="1:9" x14ac:dyDescent="0.25">
      <c r="A28" s="100"/>
      <c r="B28" s="94">
        <v>31</v>
      </c>
      <c r="C28" s="98"/>
      <c r="D28" s="74" t="s">
        <v>103</v>
      </c>
      <c r="E28" s="127"/>
      <c r="F28" s="128"/>
      <c r="G28" s="128"/>
      <c r="H28" s="128"/>
      <c r="I28" s="129"/>
    </row>
    <row r="29" spans="1:9" ht="25.5" x14ac:dyDescent="0.25">
      <c r="A29" s="171" t="s">
        <v>105</v>
      </c>
      <c r="B29" s="172"/>
      <c r="C29" s="173"/>
      <c r="D29" s="73" t="s">
        <v>106</v>
      </c>
      <c r="E29" s="127"/>
      <c r="F29" s="128"/>
      <c r="G29" s="128"/>
      <c r="H29" s="128"/>
      <c r="I29" s="128"/>
    </row>
    <row r="30" spans="1:9" x14ac:dyDescent="0.25">
      <c r="A30" s="86">
        <v>31</v>
      </c>
      <c r="B30" s="99"/>
      <c r="C30" s="101"/>
      <c r="D30" s="74" t="s">
        <v>82</v>
      </c>
      <c r="E30" s="127"/>
      <c r="F30" s="128"/>
      <c r="G30" s="128"/>
      <c r="H30" s="128"/>
      <c r="I30" s="128"/>
    </row>
    <row r="31" spans="1:9" x14ac:dyDescent="0.25">
      <c r="A31" s="102">
        <v>3</v>
      </c>
      <c r="B31" s="99"/>
      <c r="C31" s="101"/>
      <c r="D31" s="74" t="s">
        <v>9</v>
      </c>
      <c r="E31" s="127"/>
      <c r="F31" s="128"/>
      <c r="G31" s="128"/>
      <c r="H31" s="128"/>
      <c r="I31" s="129"/>
    </row>
    <row r="32" spans="1:9" x14ac:dyDescent="0.25">
      <c r="A32" s="86"/>
      <c r="B32" s="90">
        <v>32</v>
      </c>
      <c r="C32" s="91"/>
      <c r="D32" s="74" t="s">
        <v>104</v>
      </c>
      <c r="E32" s="127"/>
      <c r="F32" s="128">
        <v>331.94</v>
      </c>
      <c r="G32" s="128">
        <v>332.51</v>
      </c>
      <c r="H32" s="128">
        <v>332.51</v>
      </c>
      <c r="I32" s="128">
        <v>332.51</v>
      </c>
    </row>
    <row r="33" spans="1:9" ht="38.25" x14ac:dyDescent="0.25">
      <c r="A33" s="86"/>
      <c r="B33" s="90">
        <v>37</v>
      </c>
      <c r="C33" s="91"/>
      <c r="D33" s="74" t="s">
        <v>107</v>
      </c>
      <c r="E33" s="127"/>
      <c r="F33" s="128"/>
      <c r="G33" s="128"/>
      <c r="H33" s="128"/>
      <c r="I33" s="129"/>
    </row>
    <row r="34" spans="1:9" x14ac:dyDescent="0.25">
      <c r="A34" s="86">
        <v>41</v>
      </c>
      <c r="B34" s="99"/>
      <c r="C34" s="101"/>
      <c r="D34" s="74" t="s">
        <v>83</v>
      </c>
      <c r="E34" s="127"/>
      <c r="F34" s="128"/>
      <c r="G34" s="128"/>
      <c r="H34" s="128"/>
      <c r="I34" s="129"/>
    </row>
    <row r="35" spans="1:9" x14ac:dyDescent="0.25">
      <c r="A35" s="102">
        <v>3</v>
      </c>
      <c r="B35" s="99"/>
      <c r="C35" s="101"/>
      <c r="D35" s="74" t="s">
        <v>9</v>
      </c>
      <c r="E35" s="127"/>
      <c r="F35" s="128"/>
      <c r="G35" s="128"/>
      <c r="H35" s="128"/>
      <c r="I35" s="129"/>
    </row>
    <row r="36" spans="1:9" x14ac:dyDescent="0.25">
      <c r="A36" s="86"/>
      <c r="B36" s="94">
        <v>32</v>
      </c>
      <c r="C36" s="101"/>
      <c r="D36" s="74" t="s">
        <v>22</v>
      </c>
      <c r="E36" s="127"/>
      <c r="F36" s="128">
        <v>6588.03</v>
      </c>
      <c r="G36" s="128">
        <v>38498.839999999997</v>
      </c>
      <c r="H36" s="128">
        <v>42348.72</v>
      </c>
      <c r="I36" s="128">
        <v>44466.15</v>
      </c>
    </row>
    <row r="37" spans="1:9" ht="38.25" x14ac:dyDescent="0.25">
      <c r="A37" s="86"/>
      <c r="B37" s="94">
        <v>37</v>
      </c>
      <c r="C37" s="101"/>
      <c r="D37" s="74" t="s">
        <v>107</v>
      </c>
      <c r="E37" s="127"/>
      <c r="F37" s="128"/>
      <c r="G37" s="128">
        <v>60</v>
      </c>
      <c r="H37" s="128">
        <v>60</v>
      </c>
      <c r="I37" s="128">
        <v>60</v>
      </c>
    </row>
    <row r="38" spans="1:9" x14ac:dyDescent="0.25">
      <c r="A38" s="174">
        <v>57</v>
      </c>
      <c r="B38" s="175"/>
      <c r="C38" s="176"/>
      <c r="D38" s="74" t="s">
        <v>80</v>
      </c>
      <c r="E38" s="127"/>
      <c r="F38" s="128"/>
      <c r="G38" s="128"/>
      <c r="H38" s="128"/>
      <c r="I38" s="128"/>
    </row>
    <row r="39" spans="1:9" x14ac:dyDescent="0.25">
      <c r="A39" s="102">
        <v>3</v>
      </c>
      <c r="B39" s="87"/>
      <c r="C39" s="88"/>
      <c r="D39" s="74" t="s">
        <v>9</v>
      </c>
      <c r="E39" s="127"/>
      <c r="F39" s="128"/>
      <c r="G39" s="128"/>
      <c r="H39" s="128"/>
      <c r="I39" s="129"/>
    </row>
    <row r="40" spans="1:9" x14ac:dyDescent="0.25">
      <c r="A40" s="103"/>
      <c r="B40" s="104">
        <v>32</v>
      </c>
      <c r="C40" s="105"/>
      <c r="D40" s="74" t="s">
        <v>22</v>
      </c>
      <c r="E40" s="127"/>
      <c r="F40" s="128">
        <v>1128.1400000000001</v>
      </c>
      <c r="G40" s="128">
        <v>232103.65</v>
      </c>
      <c r="H40" s="128">
        <v>233290</v>
      </c>
      <c r="I40" s="128">
        <v>244954.5</v>
      </c>
    </row>
    <row r="41" spans="1:9" ht="38.25" x14ac:dyDescent="0.25">
      <c r="A41" s="106"/>
      <c r="B41" s="90">
        <v>37</v>
      </c>
      <c r="C41" s="98"/>
      <c r="D41" s="74" t="s">
        <v>107</v>
      </c>
      <c r="E41" s="127"/>
      <c r="F41" s="128">
        <v>43798.53</v>
      </c>
      <c r="G41" s="128">
        <v>51300</v>
      </c>
      <c r="H41" s="128">
        <v>45000</v>
      </c>
      <c r="I41" s="128">
        <v>47250</v>
      </c>
    </row>
    <row r="42" spans="1:9" x14ac:dyDescent="0.25">
      <c r="A42" s="86">
        <v>6103</v>
      </c>
      <c r="B42" s="107"/>
      <c r="C42" s="105"/>
      <c r="D42" s="74" t="s">
        <v>81</v>
      </c>
      <c r="E42" s="127"/>
      <c r="F42" s="128"/>
      <c r="G42" s="128"/>
      <c r="H42" s="128"/>
      <c r="I42" s="129"/>
    </row>
    <row r="43" spans="1:9" x14ac:dyDescent="0.25">
      <c r="A43" s="102">
        <v>3</v>
      </c>
      <c r="B43" s="107"/>
      <c r="C43" s="105"/>
      <c r="D43" s="74" t="s">
        <v>9</v>
      </c>
      <c r="E43" s="127"/>
      <c r="F43" s="128"/>
      <c r="G43" s="128"/>
      <c r="H43" s="128"/>
      <c r="I43" s="128"/>
    </row>
    <row r="44" spans="1:9" x14ac:dyDescent="0.25">
      <c r="A44" s="103"/>
      <c r="B44" s="104">
        <v>32</v>
      </c>
      <c r="C44" s="105"/>
      <c r="D44" s="74" t="s">
        <v>104</v>
      </c>
      <c r="E44" s="127"/>
      <c r="F44" s="128">
        <v>521.70000000000005</v>
      </c>
      <c r="G44" s="128">
        <v>734.23</v>
      </c>
      <c r="H44" s="128">
        <v>734.23</v>
      </c>
      <c r="I44" s="128">
        <v>734.23</v>
      </c>
    </row>
    <row r="45" spans="1:9" x14ac:dyDescent="0.25">
      <c r="A45" s="108">
        <v>9231</v>
      </c>
      <c r="B45" s="109"/>
      <c r="C45" s="110"/>
      <c r="D45" s="81" t="s">
        <v>108</v>
      </c>
      <c r="E45" s="127"/>
      <c r="F45" s="128"/>
      <c r="G45" s="128"/>
      <c r="H45" s="128"/>
      <c r="I45" s="129"/>
    </row>
    <row r="46" spans="1:9" x14ac:dyDescent="0.25">
      <c r="A46" s="102">
        <v>3</v>
      </c>
      <c r="B46" s="104"/>
      <c r="C46" s="105"/>
      <c r="D46" s="79" t="s">
        <v>9</v>
      </c>
      <c r="E46" s="127"/>
      <c r="F46" s="128"/>
      <c r="G46" s="128"/>
      <c r="H46" s="128"/>
      <c r="I46" s="129"/>
    </row>
    <row r="47" spans="1:9" x14ac:dyDescent="0.25">
      <c r="A47" s="103"/>
      <c r="B47" s="104">
        <v>32</v>
      </c>
      <c r="C47" s="105"/>
      <c r="D47" s="79" t="s">
        <v>22</v>
      </c>
      <c r="E47" s="127"/>
      <c r="F47" s="128">
        <v>829.59</v>
      </c>
      <c r="G47" s="128"/>
      <c r="H47" s="128"/>
      <c r="I47" s="129"/>
    </row>
    <row r="48" spans="1:9" ht="25.5" x14ac:dyDescent="0.25">
      <c r="A48" s="86">
        <v>9241</v>
      </c>
      <c r="B48" s="104"/>
      <c r="C48" s="105"/>
      <c r="D48" s="79" t="s">
        <v>120</v>
      </c>
      <c r="E48" s="127"/>
      <c r="F48" s="128"/>
      <c r="G48" s="128"/>
      <c r="H48" s="128"/>
      <c r="I48" s="129"/>
    </row>
    <row r="49" spans="1:9" x14ac:dyDescent="0.25">
      <c r="A49" s="102">
        <v>3</v>
      </c>
      <c r="B49" s="104"/>
      <c r="C49" s="105"/>
      <c r="D49" s="79" t="s">
        <v>9</v>
      </c>
      <c r="E49" s="127"/>
      <c r="F49" s="128"/>
      <c r="G49" s="128"/>
      <c r="H49" s="128"/>
      <c r="I49" s="129"/>
    </row>
    <row r="50" spans="1:9" x14ac:dyDescent="0.25">
      <c r="A50" s="102"/>
      <c r="B50" s="104">
        <v>32</v>
      </c>
      <c r="C50" s="105"/>
      <c r="D50" s="79" t="s">
        <v>22</v>
      </c>
      <c r="E50" s="127"/>
      <c r="F50" s="128">
        <v>1827.56</v>
      </c>
      <c r="G50" s="128"/>
      <c r="H50" s="128"/>
      <c r="I50" s="129"/>
    </row>
    <row r="51" spans="1:9" x14ac:dyDescent="0.25">
      <c r="A51" s="86">
        <v>9257</v>
      </c>
      <c r="B51" s="104"/>
      <c r="C51" s="105"/>
      <c r="D51" s="79" t="s">
        <v>121</v>
      </c>
      <c r="E51" s="127"/>
      <c r="F51" s="128"/>
      <c r="G51" s="128"/>
      <c r="H51" s="128"/>
      <c r="I51" s="129"/>
    </row>
    <row r="52" spans="1:9" x14ac:dyDescent="0.25">
      <c r="A52" s="102">
        <v>3</v>
      </c>
      <c r="B52" s="104"/>
      <c r="C52" s="105"/>
      <c r="D52" s="79" t="s">
        <v>9</v>
      </c>
      <c r="E52" s="127"/>
      <c r="F52" s="128"/>
      <c r="G52" s="128"/>
      <c r="H52" s="128"/>
      <c r="I52" s="129"/>
    </row>
    <row r="53" spans="1:9" x14ac:dyDescent="0.25">
      <c r="A53" s="102"/>
      <c r="B53" s="104">
        <v>32</v>
      </c>
      <c r="C53" s="105"/>
      <c r="D53" s="79" t="s">
        <v>22</v>
      </c>
      <c r="E53" s="127"/>
      <c r="F53" s="128">
        <v>929.98</v>
      </c>
      <c r="G53" s="128"/>
      <c r="H53" s="128"/>
      <c r="I53" s="129"/>
    </row>
    <row r="54" spans="1:9" ht="25.5" x14ac:dyDescent="0.25">
      <c r="A54" s="86">
        <v>926103</v>
      </c>
      <c r="B54" s="104"/>
      <c r="C54" s="105"/>
      <c r="D54" s="79" t="s">
        <v>120</v>
      </c>
      <c r="E54" s="127"/>
      <c r="F54" s="128"/>
      <c r="G54" s="128"/>
      <c r="H54" s="128"/>
      <c r="I54" s="129"/>
    </row>
    <row r="55" spans="1:9" x14ac:dyDescent="0.25">
      <c r="A55" s="102">
        <v>3</v>
      </c>
      <c r="B55" s="104"/>
      <c r="C55" s="105"/>
      <c r="D55" s="79" t="s">
        <v>9</v>
      </c>
      <c r="E55" s="127"/>
      <c r="F55" s="128"/>
      <c r="G55" s="128"/>
      <c r="H55" s="128"/>
      <c r="I55" s="129"/>
    </row>
    <row r="56" spans="1:9" x14ac:dyDescent="0.25">
      <c r="A56" s="102"/>
      <c r="B56" s="104">
        <v>32</v>
      </c>
      <c r="C56" s="105"/>
      <c r="D56" s="79" t="s">
        <v>22</v>
      </c>
      <c r="E56" s="127"/>
      <c r="F56" s="128">
        <v>1043.2</v>
      </c>
      <c r="G56" s="128"/>
      <c r="H56" s="128"/>
      <c r="I56" s="129"/>
    </row>
    <row r="57" spans="1:9" ht="25.5" x14ac:dyDescent="0.25">
      <c r="A57" s="187" t="s">
        <v>122</v>
      </c>
      <c r="B57" s="188"/>
      <c r="C57" s="189"/>
      <c r="D57" s="72" t="s">
        <v>123</v>
      </c>
      <c r="E57" s="127"/>
      <c r="F57" s="128"/>
      <c r="G57" s="128"/>
      <c r="H57" s="128"/>
      <c r="I57" s="128"/>
    </row>
    <row r="58" spans="1:9" x14ac:dyDescent="0.25">
      <c r="A58" s="174">
        <v>57</v>
      </c>
      <c r="B58" s="175"/>
      <c r="C58" s="176"/>
      <c r="D58" s="82"/>
      <c r="E58" s="127"/>
      <c r="F58" s="128"/>
      <c r="G58" s="128"/>
      <c r="H58" s="128"/>
      <c r="I58" s="128"/>
    </row>
    <row r="59" spans="1:9" x14ac:dyDescent="0.25">
      <c r="A59" s="111">
        <v>4</v>
      </c>
      <c r="B59" s="90"/>
      <c r="C59" s="91"/>
      <c r="D59" s="79" t="s">
        <v>80</v>
      </c>
      <c r="E59" s="127"/>
      <c r="F59" s="128"/>
      <c r="G59" s="128"/>
      <c r="H59" s="128"/>
      <c r="I59" s="129"/>
    </row>
    <row r="60" spans="1:9" ht="25.5" x14ac:dyDescent="0.25">
      <c r="A60" s="112"/>
      <c r="B60" s="90">
        <v>42</v>
      </c>
      <c r="C60" s="91"/>
      <c r="D60" s="79" t="s">
        <v>30</v>
      </c>
      <c r="E60" s="127"/>
      <c r="F60" s="128">
        <v>5308.91</v>
      </c>
      <c r="G60" s="128">
        <v>6827.23</v>
      </c>
      <c r="H60" s="128">
        <v>6827.23</v>
      </c>
      <c r="I60" s="128">
        <v>6827.23</v>
      </c>
    </row>
    <row r="61" spans="1:9" ht="25.5" x14ac:dyDescent="0.25">
      <c r="A61" s="187" t="s">
        <v>109</v>
      </c>
      <c r="B61" s="188"/>
      <c r="C61" s="189"/>
      <c r="D61" s="72" t="s">
        <v>110</v>
      </c>
      <c r="E61" s="127"/>
      <c r="F61" s="128"/>
      <c r="G61" s="128"/>
      <c r="H61" s="128"/>
      <c r="I61" s="128"/>
    </row>
    <row r="62" spans="1:9" x14ac:dyDescent="0.25">
      <c r="A62" s="171" t="s">
        <v>111</v>
      </c>
      <c r="B62" s="172"/>
      <c r="C62" s="173"/>
      <c r="D62" s="73" t="s">
        <v>112</v>
      </c>
      <c r="E62" s="127"/>
      <c r="F62" s="128"/>
      <c r="G62" s="128"/>
      <c r="H62" s="128"/>
      <c r="I62" s="129"/>
    </row>
    <row r="63" spans="1:9" x14ac:dyDescent="0.25">
      <c r="A63" s="174">
        <v>11</v>
      </c>
      <c r="B63" s="175"/>
      <c r="C63" s="176"/>
      <c r="D63" s="74" t="s">
        <v>79</v>
      </c>
      <c r="E63" s="127"/>
      <c r="F63" s="128"/>
      <c r="G63" s="128"/>
      <c r="H63" s="128"/>
      <c r="I63" s="129"/>
    </row>
    <row r="64" spans="1:9" x14ac:dyDescent="0.25">
      <c r="A64" s="89">
        <v>3</v>
      </c>
      <c r="B64" s="90"/>
      <c r="C64" s="91"/>
      <c r="D64" s="74" t="s">
        <v>9</v>
      </c>
      <c r="E64" s="127"/>
      <c r="F64" s="128"/>
      <c r="G64" s="128"/>
      <c r="H64" s="128"/>
      <c r="I64" s="129"/>
    </row>
    <row r="65" spans="1:9" x14ac:dyDescent="0.25">
      <c r="A65" s="89"/>
      <c r="B65" s="90">
        <v>31</v>
      </c>
      <c r="C65" s="91"/>
      <c r="D65" s="74" t="s">
        <v>10</v>
      </c>
      <c r="E65" s="127"/>
      <c r="F65" s="128">
        <v>86271.360000000001</v>
      </c>
      <c r="G65" s="128">
        <v>117900.54</v>
      </c>
      <c r="H65" s="128">
        <v>129690.59</v>
      </c>
      <c r="I65" s="128">
        <v>136175.12</v>
      </c>
    </row>
    <row r="66" spans="1:9" x14ac:dyDescent="0.25">
      <c r="A66" s="89"/>
      <c r="B66" s="90">
        <v>32</v>
      </c>
      <c r="C66" s="91"/>
      <c r="D66" s="74" t="s">
        <v>22</v>
      </c>
      <c r="E66" s="127"/>
      <c r="F66" s="128">
        <v>1404.34</v>
      </c>
      <c r="G66" s="128">
        <v>1854.16</v>
      </c>
      <c r="H66" s="128">
        <v>2039</v>
      </c>
      <c r="I66" s="128">
        <v>2140.9499999999998</v>
      </c>
    </row>
    <row r="67" spans="1:9" ht="25.5" x14ac:dyDescent="0.25">
      <c r="A67" s="171" t="s">
        <v>113</v>
      </c>
      <c r="B67" s="172"/>
      <c r="C67" s="173"/>
      <c r="D67" s="76" t="s">
        <v>114</v>
      </c>
      <c r="E67" s="127"/>
      <c r="F67" s="128"/>
      <c r="G67" s="128"/>
      <c r="H67" s="128"/>
      <c r="I67" s="129"/>
    </row>
    <row r="68" spans="1:9" x14ac:dyDescent="0.25">
      <c r="A68" s="174">
        <v>11</v>
      </c>
      <c r="B68" s="175"/>
      <c r="C68" s="176"/>
      <c r="D68" s="77" t="s">
        <v>79</v>
      </c>
      <c r="E68" s="127"/>
      <c r="F68" s="128"/>
      <c r="G68" s="128"/>
      <c r="H68" s="128"/>
      <c r="I68" s="128"/>
    </row>
    <row r="69" spans="1:9" x14ac:dyDescent="0.25">
      <c r="A69" s="89">
        <v>3</v>
      </c>
      <c r="B69" s="90"/>
      <c r="C69" s="91"/>
      <c r="D69" s="78" t="s">
        <v>9</v>
      </c>
      <c r="E69" s="127"/>
      <c r="F69" s="128"/>
      <c r="G69" s="128"/>
      <c r="H69" s="128"/>
      <c r="I69" s="128"/>
    </row>
    <row r="70" spans="1:9" ht="38.25" x14ac:dyDescent="0.25">
      <c r="A70" s="113"/>
      <c r="B70" s="90">
        <v>37</v>
      </c>
      <c r="C70" s="91"/>
      <c r="D70" s="79" t="s">
        <v>107</v>
      </c>
      <c r="E70" s="127"/>
      <c r="F70" s="128">
        <v>53089.120000000003</v>
      </c>
      <c r="G70" s="128">
        <v>72500</v>
      </c>
      <c r="H70" s="128">
        <v>70000</v>
      </c>
      <c r="I70" s="129">
        <v>70000</v>
      </c>
    </row>
    <row r="71" spans="1:9" ht="25.5" x14ac:dyDescent="0.25">
      <c r="A71" s="193" t="s">
        <v>115</v>
      </c>
      <c r="B71" s="194"/>
      <c r="C71" s="195"/>
      <c r="D71" s="83" t="s">
        <v>116</v>
      </c>
      <c r="E71" s="127"/>
      <c r="F71" s="128"/>
      <c r="G71" s="128"/>
      <c r="H71" s="128"/>
      <c r="I71" s="129"/>
    </row>
    <row r="72" spans="1:9" x14ac:dyDescent="0.25">
      <c r="A72" s="114">
        <v>11</v>
      </c>
      <c r="B72" s="115"/>
      <c r="C72" s="116"/>
      <c r="D72" s="84"/>
      <c r="E72" s="127"/>
      <c r="F72" s="128"/>
      <c r="G72" s="128"/>
      <c r="H72" s="128"/>
      <c r="I72" s="129"/>
    </row>
    <row r="73" spans="1:9" x14ac:dyDescent="0.25">
      <c r="A73" s="111"/>
      <c r="B73" s="90">
        <v>32</v>
      </c>
      <c r="C73" s="116"/>
      <c r="D73" s="74" t="s">
        <v>22</v>
      </c>
      <c r="E73" s="127"/>
      <c r="F73" s="128"/>
      <c r="G73" s="128"/>
      <c r="H73" s="128"/>
      <c r="I73" s="128"/>
    </row>
    <row r="74" spans="1:9" x14ac:dyDescent="0.25">
      <c r="A74" s="117">
        <v>41</v>
      </c>
      <c r="B74" s="115"/>
      <c r="C74" s="116"/>
      <c r="D74" s="85" t="s">
        <v>83</v>
      </c>
      <c r="E74" s="127"/>
      <c r="F74" s="128"/>
      <c r="G74" s="128"/>
      <c r="H74" s="128"/>
      <c r="I74" s="129"/>
    </row>
    <row r="75" spans="1:9" x14ac:dyDescent="0.25">
      <c r="A75" s="89">
        <v>3</v>
      </c>
      <c r="B75" s="115"/>
      <c r="C75" s="116"/>
      <c r="D75" s="74" t="s">
        <v>9</v>
      </c>
      <c r="E75" s="127"/>
      <c r="F75" s="128"/>
      <c r="G75" s="128"/>
      <c r="H75" s="128"/>
      <c r="I75" s="129"/>
    </row>
    <row r="76" spans="1:9" x14ac:dyDescent="0.25">
      <c r="A76" s="117"/>
      <c r="B76" s="90">
        <v>31</v>
      </c>
      <c r="C76" s="116"/>
      <c r="D76" s="74" t="s">
        <v>10</v>
      </c>
      <c r="E76" s="127"/>
      <c r="F76" s="128">
        <v>20282.5</v>
      </c>
      <c r="G76" s="128"/>
      <c r="H76" s="128"/>
      <c r="I76" s="128"/>
    </row>
    <row r="77" spans="1:9" x14ac:dyDescent="0.25">
      <c r="A77" s="117"/>
      <c r="B77" s="90">
        <v>32</v>
      </c>
      <c r="C77" s="116"/>
      <c r="D77" s="74" t="s">
        <v>22</v>
      </c>
      <c r="E77" s="127"/>
      <c r="F77" s="128">
        <v>54042.27</v>
      </c>
      <c r="G77" s="128"/>
      <c r="H77" s="128"/>
      <c r="I77" s="129"/>
    </row>
    <row r="78" spans="1:9" x14ac:dyDescent="0.25">
      <c r="A78" s="117">
        <v>5402</v>
      </c>
      <c r="B78" s="115"/>
      <c r="C78" s="116"/>
      <c r="D78" s="79" t="s">
        <v>74</v>
      </c>
      <c r="E78" s="127"/>
      <c r="F78" s="128"/>
      <c r="G78" s="128"/>
      <c r="H78" s="128"/>
      <c r="I78" s="129"/>
    </row>
    <row r="79" spans="1:9" x14ac:dyDescent="0.25">
      <c r="A79" s="114"/>
      <c r="B79" s="118">
        <v>32</v>
      </c>
      <c r="C79" s="116"/>
      <c r="D79" s="79" t="s">
        <v>22</v>
      </c>
      <c r="E79" s="127"/>
      <c r="F79" s="128">
        <v>23890.11</v>
      </c>
      <c r="G79" s="128">
        <v>10899.27</v>
      </c>
      <c r="H79" s="128">
        <v>11989.19</v>
      </c>
      <c r="I79" s="128">
        <v>12588.64</v>
      </c>
    </row>
    <row r="80" spans="1:9" x14ac:dyDescent="0.25">
      <c r="A80" s="117">
        <v>57</v>
      </c>
      <c r="B80" s="115"/>
      <c r="C80" s="116"/>
      <c r="D80" s="79" t="s">
        <v>117</v>
      </c>
      <c r="E80" s="127"/>
      <c r="F80" s="128"/>
      <c r="G80" s="128"/>
      <c r="H80" s="128"/>
      <c r="I80" s="128"/>
    </row>
    <row r="81" spans="1:9" x14ac:dyDescent="0.25">
      <c r="A81" s="113">
        <v>3</v>
      </c>
      <c r="B81" s="115"/>
      <c r="C81" s="116"/>
      <c r="D81" s="79" t="s">
        <v>9</v>
      </c>
      <c r="E81" s="127"/>
      <c r="F81" s="128"/>
      <c r="G81" s="128"/>
      <c r="H81" s="128"/>
      <c r="I81" s="128"/>
    </row>
    <row r="82" spans="1:9" x14ac:dyDescent="0.25">
      <c r="A82" s="119"/>
      <c r="B82" s="120">
        <v>32</v>
      </c>
      <c r="C82" s="121"/>
      <c r="D82" s="74" t="s">
        <v>22</v>
      </c>
      <c r="E82" s="127"/>
      <c r="F82" s="128"/>
      <c r="G82" s="128"/>
      <c r="H82" s="128"/>
      <c r="I82" s="128"/>
    </row>
    <row r="83" spans="1:9" x14ac:dyDescent="0.25">
      <c r="A83" s="190" t="s">
        <v>118</v>
      </c>
      <c r="B83" s="191"/>
      <c r="C83" s="192"/>
      <c r="D83" s="73" t="s">
        <v>119</v>
      </c>
      <c r="E83" s="127"/>
      <c r="F83" s="128"/>
      <c r="G83" s="128"/>
      <c r="H83" s="128"/>
      <c r="I83" s="129"/>
    </row>
    <row r="84" spans="1:9" x14ac:dyDescent="0.25">
      <c r="A84" s="86">
        <v>11</v>
      </c>
      <c r="B84" s="122"/>
      <c r="C84" s="123"/>
      <c r="D84" s="74" t="s">
        <v>79</v>
      </c>
      <c r="E84" s="127"/>
      <c r="F84" s="128"/>
      <c r="G84" s="128"/>
      <c r="H84" s="128"/>
      <c r="I84" s="129"/>
    </row>
    <row r="85" spans="1:9" x14ac:dyDescent="0.25">
      <c r="A85" s="89">
        <v>3</v>
      </c>
      <c r="B85" s="122"/>
      <c r="C85" s="123"/>
      <c r="D85" s="74" t="s">
        <v>9</v>
      </c>
      <c r="E85" s="127"/>
      <c r="F85" s="128"/>
      <c r="G85" s="128"/>
      <c r="H85" s="128"/>
      <c r="I85" s="129"/>
    </row>
    <row r="86" spans="1:9" x14ac:dyDescent="0.25">
      <c r="A86" s="124"/>
      <c r="B86" s="90">
        <v>31</v>
      </c>
      <c r="C86" s="123"/>
      <c r="D86" s="74" t="s">
        <v>10</v>
      </c>
      <c r="E86" s="127"/>
      <c r="F86" s="128"/>
      <c r="G86" s="128">
        <v>18452.099999999999</v>
      </c>
      <c r="H86" s="128">
        <v>20297.310000000001</v>
      </c>
      <c r="I86" s="128">
        <v>21312.2</v>
      </c>
    </row>
    <row r="87" spans="1:9" x14ac:dyDescent="0.25">
      <c r="A87" s="124"/>
      <c r="B87" s="90">
        <v>32</v>
      </c>
      <c r="C87" s="123"/>
      <c r="D87" s="74" t="s">
        <v>22</v>
      </c>
      <c r="E87" s="127"/>
      <c r="F87" s="128"/>
      <c r="G87" s="128"/>
      <c r="H87" s="128"/>
      <c r="I87" s="129"/>
    </row>
    <row r="88" spans="1:9" x14ac:dyDescent="0.25">
      <c r="A88" s="174">
        <v>5402</v>
      </c>
      <c r="B88" s="175"/>
      <c r="C88" s="176"/>
      <c r="D88" s="74" t="s">
        <v>74</v>
      </c>
      <c r="E88" s="127"/>
      <c r="F88" s="128"/>
      <c r="G88" s="128"/>
      <c r="H88" s="128"/>
      <c r="I88" s="128"/>
    </row>
    <row r="89" spans="1:9" x14ac:dyDescent="0.25">
      <c r="A89" s="125">
        <v>3</v>
      </c>
      <c r="B89" s="107"/>
      <c r="C89" s="105"/>
      <c r="D89" s="74" t="s">
        <v>9</v>
      </c>
      <c r="E89" s="127"/>
      <c r="F89" s="128"/>
      <c r="G89" s="128"/>
      <c r="H89" s="128"/>
      <c r="I89" s="128"/>
    </row>
    <row r="90" spans="1:9" x14ac:dyDescent="0.25">
      <c r="A90" s="125"/>
      <c r="B90" s="94">
        <v>31</v>
      </c>
      <c r="C90" s="105"/>
      <c r="D90" s="74" t="s">
        <v>10</v>
      </c>
      <c r="E90" s="127"/>
      <c r="F90" s="128">
        <v>63403.3</v>
      </c>
      <c r="G90" s="128">
        <v>83701.02</v>
      </c>
      <c r="H90" s="128">
        <v>92071.12</v>
      </c>
      <c r="I90" s="128">
        <v>96674.67</v>
      </c>
    </row>
    <row r="91" spans="1:9" x14ac:dyDescent="0.25">
      <c r="A91" s="125"/>
      <c r="B91" s="94">
        <v>32</v>
      </c>
      <c r="C91" s="105"/>
      <c r="D91" s="74" t="s">
        <v>22</v>
      </c>
      <c r="E91" s="127"/>
      <c r="F91" s="128">
        <v>4784.66</v>
      </c>
      <c r="G91" s="128">
        <v>5177.6000000000004</v>
      </c>
      <c r="H91" s="128">
        <v>5695</v>
      </c>
      <c r="I91" s="128">
        <v>5979.75</v>
      </c>
    </row>
    <row r="92" spans="1:9" x14ac:dyDescent="0.25">
      <c r="A92"/>
      <c r="B92"/>
      <c r="C92"/>
      <c r="E92" s="126"/>
      <c r="F92" s="126"/>
      <c r="G92" s="126"/>
      <c r="H92" s="126"/>
      <c r="I92" s="126"/>
    </row>
    <row r="93" spans="1:9" x14ac:dyDescent="0.25">
      <c r="A93"/>
      <c r="B93"/>
      <c r="C93"/>
    </row>
    <row r="94" spans="1:9" x14ac:dyDescent="0.25">
      <c r="A94"/>
      <c r="B94"/>
      <c r="C94"/>
    </row>
    <row r="95" spans="1:9" x14ac:dyDescent="0.25">
      <c r="A95"/>
      <c r="B95"/>
      <c r="C95"/>
    </row>
    <row r="96" spans="1:9" x14ac:dyDescent="0.25">
      <c r="A96"/>
      <c r="B96"/>
      <c r="C96"/>
    </row>
    <row r="97" spans="1:3" x14ac:dyDescent="0.25">
      <c r="A97"/>
      <c r="B97"/>
      <c r="C97"/>
    </row>
    <row r="98" spans="1:3" x14ac:dyDescent="0.25">
      <c r="A98"/>
      <c r="B98"/>
      <c r="C98"/>
    </row>
    <row r="99" spans="1:3" x14ac:dyDescent="0.25">
      <c r="A99"/>
      <c r="B99"/>
      <c r="C99"/>
    </row>
    <row r="100" spans="1:3" x14ac:dyDescent="0.25">
      <c r="A100"/>
      <c r="B100"/>
      <c r="C100"/>
    </row>
    <row r="101" spans="1:3" x14ac:dyDescent="0.25">
      <c r="A101"/>
      <c r="B101"/>
      <c r="C101"/>
    </row>
    <row r="102" spans="1:3" x14ac:dyDescent="0.25">
      <c r="A102"/>
      <c r="B102"/>
      <c r="C102"/>
    </row>
    <row r="103" spans="1:3" x14ac:dyDescent="0.25">
      <c r="A103"/>
      <c r="B103"/>
      <c r="C103"/>
    </row>
    <row r="104" spans="1:3" x14ac:dyDescent="0.25">
      <c r="A104"/>
      <c r="B104"/>
      <c r="C104"/>
    </row>
    <row r="105" spans="1:3" x14ac:dyDescent="0.25">
      <c r="A105"/>
      <c r="B105"/>
      <c r="C105"/>
    </row>
    <row r="106" spans="1:3" x14ac:dyDescent="0.25">
      <c r="A106"/>
      <c r="B106"/>
      <c r="C106"/>
    </row>
    <row r="107" spans="1:3" x14ac:dyDescent="0.25">
      <c r="A107"/>
      <c r="B107"/>
      <c r="C107"/>
    </row>
  </sheetData>
  <mergeCells count="24">
    <mergeCell ref="A83:C83"/>
    <mergeCell ref="A88:C88"/>
    <mergeCell ref="A62:C62"/>
    <mergeCell ref="A63:C63"/>
    <mergeCell ref="A67:C67"/>
    <mergeCell ref="A68:C68"/>
    <mergeCell ref="A71:C71"/>
    <mergeCell ref="A23:C23"/>
    <mergeCell ref="A29:C29"/>
    <mergeCell ref="A38:C38"/>
    <mergeCell ref="A61:C61"/>
    <mergeCell ref="A57:C57"/>
    <mergeCell ref="A58:C58"/>
    <mergeCell ref="A6:C6"/>
    <mergeCell ref="A7:C7"/>
    <mergeCell ref="A1:I1"/>
    <mergeCell ref="A3:I3"/>
    <mergeCell ref="A5:C5"/>
    <mergeCell ref="A8:C8"/>
    <mergeCell ref="A9:C9"/>
    <mergeCell ref="A16:C16"/>
    <mergeCell ref="A19:C19"/>
    <mergeCell ref="A12:C12"/>
    <mergeCell ref="A15:C15"/>
  </mergeCells>
  <pageMargins left="0.7" right="0.7" top="0.75" bottom="0.75" header="0.3" footer="0.3"/>
  <pageSetup paperSize="9" scale="4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2023-10-23T09:00:48Z</cp:lastPrinted>
  <dcterms:created xsi:type="dcterms:W3CDTF">2022-08-12T12:51:27Z</dcterms:created>
  <dcterms:modified xsi:type="dcterms:W3CDTF">2023-10-24T07:32:06Z</dcterms:modified>
</cp:coreProperties>
</file>