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Skola stranica\Pravilinici\fin2023\"/>
    </mc:Choice>
  </mc:AlternateContent>
  <xr:revisionPtr revIDLastSave="0" documentId="8_{05A5DF62-31D7-4B41-B0F1-4DBFE8C7CF1C}" xr6:coauthVersionLast="36" xr6:coauthVersionMax="36" xr10:uidLastSave="{00000000-0000-0000-0000-000000000000}"/>
  <bookViews>
    <workbookView xWindow="0" yWindow="0" windowWidth="23234" windowHeight="9051" xr2:uid="{00000000-000D-0000-FFFF-FFFF00000000}"/>
  </bookViews>
  <sheets>
    <sheet name="Opći dio " sheetId="6" r:id="rId1"/>
    <sheet name="Prihodi i rashodi po ek.klas." sheetId="4" r:id="rId2"/>
    <sheet name="Prihodi i rashodi-izvori" sheetId="7" r:id="rId3"/>
    <sheet name="Rashodi i izdaci-iz.fin,ek i pr" sheetId="5" r:id="rId4"/>
  </sheets>
  <definedNames>
    <definedName name="_xlnm.Print_Area" localSheetId="0">'Opći dio '!$A$1:$D$32</definedName>
  </definedNames>
  <calcPr calcId="191029"/>
</workbook>
</file>

<file path=xl/calcChain.xml><?xml version="1.0" encoding="utf-8"?>
<calcChain xmlns="http://schemas.openxmlformats.org/spreadsheetml/2006/main">
  <c r="G8" i="5" l="1"/>
  <c r="G10" i="5"/>
  <c r="G12" i="5"/>
  <c r="G15" i="5"/>
  <c r="G16" i="5"/>
  <c r="G17" i="5"/>
  <c r="G20" i="5"/>
  <c r="G21" i="5"/>
  <c r="G22" i="5"/>
  <c r="G23" i="5"/>
  <c r="G25" i="5"/>
  <c r="G27" i="5"/>
  <c r="G28" i="5"/>
  <c r="G29" i="5"/>
  <c r="G30" i="5"/>
  <c r="G32" i="5"/>
  <c r="G33" i="5"/>
  <c r="G36" i="5"/>
  <c r="G37" i="5"/>
  <c r="G38" i="5"/>
  <c r="G39" i="5"/>
  <c r="G41" i="5"/>
  <c r="G48" i="5"/>
  <c r="G50" i="5"/>
  <c r="G51" i="5"/>
  <c r="G58" i="5"/>
  <c r="G60" i="5"/>
  <c r="G61" i="5"/>
  <c r="G62" i="5"/>
  <c r="G67" i="5"/>
  <c r="G71" i="5"/>
  <c r="G72" i="5"/>
  <c r="G76" i="5"/>
  <c r="G82" i="5"/>
  <c r="G88" i="5"/>
  <c r="G89" i="5"/>
  <c r="G90" i="5"/>
  <c r="G92" i="5"/>
  <c r="G93" i="5"/>
  <c r="G95" i="5"/>
  <c r="G96" i="5"/>
  <c r="G97" i="5"/>
  <c r="G98" i="5"/>
  <c r="G99" i="5"/>
  <c r="G100" i="5"/>
  <c r="G106" i="5"/>
  <c r="G110" i="5"/>
  <c r="G118" i="5"/>
  <c r="G162" i="5"/>
  <c r="G165" i="5"/>
  <c r="G167" i="5"/>
  <c r="G170" i="5"/>
  <c r="G171" i="5"/>
  <c r="G173" i="5"/>
  <c r="G221" i="5"/>
  <c r="F13" i="5"/>
  <c r="F40" i="5"/>
  <c r="F43" i="5"/>
  <c r="F46" i="5"/>
  <c r="F59" i="5"/>
  <c r="F88" i="5"/>
  <c r="F91" i="5"/>
  <c r="F122" i="5"/>
  <c r="F155" i="5"/>
  <c r="F160" i="5"/>
  <c r="F168" i="5"/>
  <c r="F188" i="5"/>
  <c r="F196" i="5"/>
  <c r="F213" i="5"/>
  <c r="F6" i="5"/>
  <c r="F17" i="7"/>
  <c r="F18" i="7"/>
  <c r="F20" i="7"/>
  <c r="F21" i="7"/>
  <c r="F16" i="7"/>
  <c r="E17" i="7"/>
  <c r="E18" i="7"/>
  <c r="E20" i="7"/>
  <c r="E16" i="7"/>
  <c r="F5" i="7"/>
  <c r="F7" i="7"/>
  <c r="F8" i="7"/>
  <c r="F3" i="7"/>
  <c r="E4" i="7"/>
  <c r="E5" i="7"/>
  <c r="E7" i="7"/>
  <c r="E8" i="7"/>
  <c r="E3" i="7"/>
  <c r="F6" i="4"/>
  <c r="F9" i="4"/>
  <c r="F10" i="4"/>
  <c r="F12" i="4"/>
  <c r="F13" i="4"/>
  <c r="F14" i="4"/>
  <c r="F16" i="4"/>
  <c r="F19" i="4"/>
  <c r="F21" i="4"/>
  <c r="F26" i="4"/>
  <c r="F29" i="4"/>
  <c r="F30" i="4"/>
  <c r="F31" i="4"/>
  <c r="F36" i="4"/>
  <c r="F37" i="4"/>
  <c r="F38" i="4"/>
  <c r="F39" i="4"/>
  <c r="F41" i="4"/>
  <c r="F42" i="4"/>
  <c r="F43" i="4"/>
  <c r="F44" i="4"/>
  <c r="F45" i="4"/>
  <c r="F46" i="4"/>
  <c r="F47" i="4"/>
  <c r="F48" i="4"/>
  <c r="F49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81" i="4"/>
  <c r="F82" i="4"/>
  <c r="F83" i="4"/>
  <c r="F84" i="4"/>
  <c r="F87" i="4"/>
  <c r="F89" i="4"/>
  <c r="F90" i="4"/>
  <c r="F91" i="4"/>
  <c r="F5" i="4"/>
  <c r="E9" i="4"/>
  <c r="E16" i="4"/>
  <c r="E18" i="4"/>
  <c r="E21" i="4"/>
  <c r="E24" i="4"/>
  <c r="E26" i="4"/>
  <c r="E29" i="4"/>
  <c r="E36" i="4"/>
  <c r="E37" i="4"/>
  <c r="E45" i="4"/>
  <c r="E78" i="4"/>
  <c r="E82" i="4"/>
  <c r="D4" i="5" l="1"/>
  <c r="C23" i="7" l="1"/>
  <c r="C5" i="4" l="1"/>
  <c r="E5" i="4" s="1"/>
  <c r="C6" i="4"/>
  <c r="E6" i="4" s="1"/>
  <c r="C5" i="5"/>
  <c r="C158" i="5" l="1"/>
  <c r="C87" i="5"/>
  <c r="G87" i="5" s="1"/>
  <c r="C57" i="5"/>
  <c r="G57" i="5" s="1"/>
  <c r="C6" i="5"/>
  <c r="G6" i="5" s="1"/>
  <c r="B23" i="7"/>
  <c r="E5" i="5" l="1"/>
  <c r="G5" i="5" s="1"/>
  <c r="D23" i="7" l="1"/>
  <c r="F23" i="7" l="1"/>
  <c r="E23" i="7"/>
  <c r="D10" i="7"/>
  <c r="C10" i="7" l="1"/>
  <c r="E10" i="7" s="1"/>
  <c r="D92" i="4" l="1"/>
  <c r="E92" i="4" l="1"/>
  <c r="F92" i="4"/>
  <c r="B10" i="7"/>
  <c r="F1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D3" authorId="0" shapeId="0" xr:uid="{00000000-0006-0000-0200-000001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42539,29-PB
67425,03-GRAD</t>
        </r>
      </text>
    </comment>
    <comment ref="D5" authorId="0" shapeId="0" xr:uid="{00000000-0006-0000-0200-000002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28785,43-PREHRANA
826,30-LAPTOPI</t>
        </r>
      </text>
    </comment>
    <comment ref="D7" authorId="0" shapeId="0" xr:uid="{00000000-0006-0000-0200-000003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2258,78-TRANSFER MZO
5107,99-5,47
103919,55-PREH.MIN
5796,56-SHEMA
50137,95-PUN EU
780-VŽSV
752,84-NATJECANJA
1085663,14-MIN</t>
        </r>
      </text>
    </comment>
    <comment ref="D8" authorId="0" shapeId="0" xr:uid="{00000000-0006-0000-0200-000004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219-ŠSK</t>
        </r>
      </text>
    </comment>
    <comment ref="D16" authorId="0" shapeId="0" xr:uid="{00000000-0006-0000-0200-000005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465,73-MARKO POLO
43739,29-PB
79174,01-GRAD</t>
        </r>
      </text>
    </comment>
    <comment ref="D18" authorId="0" shapeId="0" xr:uid="{00000000-0006-0000-0200-000006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23348,36-PREHRANA
1197,81-LAPTOPI</t>
        </r>
      </text>
    </comment>
    <comment ref="D20" authorId="0" shapeId="0" xr:uid="{00000000-0006-0000-0200-000007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1990,84-MARKO POLO
101654,35-PREH.MIN
9297,95-SHEMA
51302,24-PUN EU
1007,57-HSS
321,31-VŽSV
747,69-NATJECANJA
1085663,14-MIN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E8" authorId="0" shapeId="0" xr:uid="{00000000-0006-0000-0300-000001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35855,11pb
6781,54-pun</t>
        </r>
      </text>
    </comment>
    <comment ref="E12" authorId="0" shapeId="0" xr:uid="{00000000-0006-0000-0300-000002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5916,14-pb
6750,89-pun</t>
        </r>
      </text>
    </comment>
    <comment ref="E15" authorId="0" shapeId="0" xr:uid="{00000000-0006-0000-0300-000003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371,70-pun</t>
        </r>
      </text>
    </comment>
    <comment ref="E16" authorId="0" shapeId="0" xr:uid="{00000000-0006-0000-0300-000004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768,04-pb
3265,20-pun</t>
        </r>
      </text>
    </comment>
    <comment ref="E22" authorId="0" shapeId="0" xr:uid="{00000000-0006-0000-0300-000005000000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shema 2331,27</t>
        </r>
      </text>
    </comment>
    <comment ref="E123" authorId="0" shapeId="0" xr:uid="{00000000-0006-0000-0300-000006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ukupno</t>
        </r>
      </text>
    </comment>
    <comment ref="E126" authorId="0" shapeId="0" xr:uid="{00000000-0006-0000-0300-000007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ukupno</t>
        </r>
      </text>
    </comment>
    <comment ref="E166" authorId="0" shapeId="0" xr:uid="{00000000-0006-0000-0300-000008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1581-po sudskim presudama</t>
        </r>
      </text>
    </comment>
    <comment ref="E184" authorId="0" shapeId="0" xr:uid="{00000000-0006-0000-0300-000009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covid testovi</t>
        </r>
      </text>
    </comment>
    <comment ref="E214" authorId="0" shapeId="0" xr:uid="{00000000-0006-0000-0300-00000A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hšs 1100
</t>
        </r>
      </text>
    </comment>
  </commentList>
</comments>
</file>

<file path=xl/sharedStrings.xml><?xml version="1.0" encoding="utf-8"?>
<sst xmlns="http://schemas.openxmlformats.org/spreadsheetml/2006/main" count="370" uniqueCount="294">
  <si>
    <t>Oznaka</t>
  </si>
  <si>
    <t>Razlika - višak/manjak</t>
  </si>
  <si>
    <t xml:space="preserve"> PRIHODI UKUPNO</t>
  </si>
  <si>
    <t>RASHODI UKUPNO</t>
  </si>
  <si>
    <t>Neto zaduživanje/financiranje</t>
  </si>
  <si>
    <t>321-NAKNADE TROŠKOVA ZAPOSLENICIMA</t>
  </si>
  <si>
    <t>3211-Službena putovanja</t>
  </si>
  <si>
    <t>3212-Naknade za prijevoz na posao i s posla</t>
  </si>
  <si>
    <t>3213-Stručno usavršavanje zaposlenika</t>
  </si>
  <si>
    <t>322-MATERIJALNI RASHODI</t>
  </si>
  <si>
    <t>3221-Uredski materijal</t>
  </si>
  <si>
    <t>3222-Materijali  i sirovine</t>
  </si>
  <si>
    <t>3223-Energija</t>
  </si>
  <si>
    <t>3224-Materijali i dijelovi za tekuć.i inves.održ.</t>
  </si>
  <si>
    <t>3225-Sitni inventar i auto gume</t>
  </si>
  <si>
    <t>323-RASHODI ZA USLUGE</t>
  </si>
  <si>
    <t>3231-Usluge telefona ,pošte i prijevoza</t>
  </si>
  <si>
    <t>3232-Usluge tekuć.i investic.održavanja</t>
  </si>
  <si>
    <t>3234-Komunalne usluge</t>
  </si>
  <si>
    <t>3237-Intelektualne i osobne usluge</t>
  </si>
  <si>
    <t>3238-Računalne usluge</t>
  </si>
  <si>
    <t>3239-Ostale usluge</t>
  </si>
  <si>
    <t>329-OSTALE USLUGE</t>
  </si>
  <si>
    <t>3292-Premije osiguranja</t>
  </si>
  <si>
    <t>3293-Reprezentacija</t>
  </si>
  <si>
    <t>3294-Članarine</t>
  </si>
  <si>
    <t>3299-Ostali nespom.rashodi poslovanja</t>
  </si>
  <si>
    <t>312-Ostali rashodi za zaposlene</t>
  </si>
  <si>
    <t>3121-Ostali rashodi za zaposlene</t>
  </si>
  <si>
    <t>311-Plaće za zaposlene</t>
  </si>
  <si>
    <t>3111-Plaće za redovan rad</t>
  </si>
  <si>
    <t>329-Ostali nespom.rashodi</t>
  </si>
  <si>
    <t>3295-Novčana naknad.za nezap.invalida</t>
  </si>
  <si>
    <t xml:space="preserve">Ostvarenje preth. god. </t>
  </si>
  <si>
    <t xml:space="preserve">PRIHODI I RASHODI </t>
  </si>
  <si>
    <t>32141- Ostale naknade troškova zaposlenima</t>
  </si>
  <si>
    <t>32271- Službena, radna i zaštitna odjeća i obuća</t>
  </si>
  <si>
    <t>451- DODATNA ULAGANJA U GRAĐEVINSKIM OBJEKTIMA</t>
  </si>
  <si>
    <t>323-Rashodi za usluge</t>
  </si>
  <si>
    <t xml:space="preserve">školskog odbora </t>
  </si>
  <si>
    <t>_________________________</t>
  </si>
  <si>
    <t>OPĆI DIO - RAČUN PRIHODA I RASHODA</t>
  </si>
  <si>
    <t>Prihodi poslovanja</t>
  </si>
  <si>
    <t>Prihodi od prodaje nefinancijske imovine</t>
  </si>
  <si>
    <t>Rashodi poslovanja</t>
  </si>
  <si>
    <t>Rashodi za nabavu nefinancijske imovine</t>
  </si>
  <si>
    <t>VIŠKOVI/MANJKOVI</t>
  </si>
  <si>
    <t>RAČUN FINANCIRANJA</t>
  </si>
  <si>
    <t>Ukupan donos viška/manjka iz prethodne(ih) godina</t>
  </si>
  <si>
    <t xml:space="preserve">Višak iz prethodne(ih) godina koji će se rasporediti </t>
  </si>
  <si>
    <t xml:space="preserve">Ravnatelj škole: </t>
  </si>
  <si>
    <t xml:space="preserve">Rashodi i izdaci po izvorima financiranja, ekonomskoj i programskoj  klasifikaciji </t>
  </si>
  <si>
    <t>OPĆI DIO</t>
  </si>
  <si>
    <t>Bročana oznaka i naziv računa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</si>
  <si>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</si>
  <si>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</si>
  <si>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</si>
  <si>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</si>
  <si>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</si>
  <si>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</si>
  <si>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</si>
  <si>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</si>
  <si>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</si>
  <si>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</si>
  <si>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</si>
  <si>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</si>
  <si>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</si>
  <si>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663-Donacije od pravnih i fiz.osoba</t>
  </si>
  <si>
    <t>6631-Tekuće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</si>
  <si>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</si>
  <si>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</si>
  <si>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</si>
  <si>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nabavu nefinancijske imovine</t>
  </si>
  <si>
    <t>922 VIŠAK PRIHODA</t>
  </si>
  <si>
    <t>SVEUKUPNO PRIHODI+VIŠAK PRIHODA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</si>
  <si>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</si>
  <si>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</si>
  <si>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</si>
  <si>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</si>
  <si>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</si>
  <si>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</si>
  <si>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</si>
  <si>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</si>
  <si>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</si>
  <si>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</si>
  <si>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</si>
  <si>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</si>
  <si>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</si>
  <si>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</si>
  <si>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</si>
  <si>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</si>
  <si>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</si>
  <si>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</si>
  <si>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</si>
  <si>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</si>
  <si>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</si>
  <si>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</si>
  <si>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</si>
  <si>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</si>
  <si>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</si>
  <si>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</si>
  <si>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</si>
  <si>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</si>
  <si>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</si>
  <si>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</si>
  <si>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</si>
  <si>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</si>
  <si>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</si>
  <si>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</si>
  <si>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</si>
  <si>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</si>
  <si>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34-Financijski rashodi</t>
  </si>
  <si>
    <t>343 Ostali financijski rashodi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</si>
  <si>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</si>
  <si>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</si>
  <si>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</si>
  <si>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</si>
  <si>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</si>
  <si>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</si>
  <si>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4225 Instrumenti,uređaji i strojevi</t>
  </si>
  <si>
    <t>4227 Uređaji, strojevi i oprema za ostale namjene</t>
  </si>
  <si>
    <t>424 Knjige, umjetnička djela i ostale izložbene vrijednosti</t>
  </si>
  <si>
    <t>SVEUKUPNO RASHODI</t>
  </si>
  <si>
    <t>SVEUKUPNO PRIHODI:</t>
  </si>
  <si>
    <t>SVEUKUPNO RASHODI:</t>
  </si>
  <si>
    <t>RASHODI PO IZVORIMA FINANCIRANJA</t>
  </si>
  <si>
    <t xml:space="preserve">                           PRIHODI PO IZVORIMA FIHNANCIIRANJA </t>
  </si>
  <si>
    <t xml:space="preserve">Izvještaj je usvojen na sjednici </t>
  </si>
  <si>
    <t>Primici od financijske imovine i zaduživanja</t>
  </si>
  <si>
    <t>Izdaci za financijsku imovinu i otplate zajmova</t>
  </si>
  <si>
    <t>Račun rashoda-naziv računa</t>
  </si>
  <si>
    <t>3 RASHODI POSLOVANJA</t>
  </si>
  <si>
    <t>31 RASHODI ZA ZAPOSLENE</t>
  </si>
  <si>
    <t>313-Doprinosi za zdravstveno osiguranje</t>
  </si>
  <si>
    <t>3132-Doprinosi za obavezno zdravstveno osiguranje</t>
  </si>
  <si>
    <t>32 MATERIJALNI RASHODI</t>
  </si>
  <si>
    <t xml:space="preserve">3236- Zdravstvene usluge </t>
  </si>
  <si>
    <t xml:space="preserve">343- OSTALI FIN.RASHODI </t>
  </si>
  <si>
    <t>3431-Bankarske usl.i isl.platnog prometa</t>
  </si>
  <si>
    <t>3433-Zatezne kamate</t>
  </si>
  <si>
    <t>372-OSTALE NAKNADE GRAĐANIMA I KUĆANSTVIMA</t>
  </si>
  <si>
    <t>3721/2-Naknade građanima i kućanstvima u naravi</t>
  </si>
  <si>
    <t>422-POSTROJENJA I OPREMA</t>
  </si>
  <si>
    <t>4221-Uredska oprema i namještaj</t>
  </si>
  <si>
    <t>4226-Sportska i glazbena oprema</t>
  </si>
  <si>
    <t>4241-Knjige u knižnicama</t>
  </si>
  <si>
    <t>4 RASHODI ZA NABAVU NEFINANCIJSKE IMOVINE</t>
  </si>
  <si>
    <t>42 RASHODI ZA NABAVU PROIZVEDENE DUGOTRAJNE IMOVINE</t>
  </si>
  <si>
    <t xml:space="preserve"> RAČUN PRIHODA I RASHODA</t>
  </si>
  <si>
    <t>639 Prijenosi između proračunskih korisnika istog proračuna</t>
  </si>
  <si>
    <t>6391- Tekući prijenosi između proračunskih korisnika istog proračuna</t>
  </si>
  <si>
    <t>6393- Tekući prijenosi između proračunskih korisnika istog proračuna temeljem prijenosa EU sredstzava</t>
  </si>
  <si>
    <t>6413-Pripis kamate</t>
  </si>
  <si>
    <t>641-Prihod od financijske imovine</t>
  </si>
  <si>
    <t xml:space="preserve">Višak/manjak prihoda </t>
  </si>
  <si>
    <t>Donacije</t>
  </si>
  <si>
    <t xml:space="preserve">Vlastiti prihodi </t>
  </si>
  <si>
    <t>3431-Bankarske usluge i usl.pl.prometa</t>
  </si>
  <si>
    <t>37 Naknade građanima i kućanstvima</t>
  </si>
  <si>
    <t xml:space="preserve">3722 Naknade građanima i kućanstvima u naravi </t>
  </si>
  <si>
    <t>4226 Sportska i glazbena oprema</t>
  </si>
  <si>
    <t>3214 Ostale naknade troškova zaposlenima</t>
  </si>
  <si>
    <t>Izvor financiranja: Opći prihodi i primici 671</t>
  </si>
  <si>
    <t>45111- Dodatna ulaganja u građ. objektima</t>
  </si>
  <si>
    <t>Opći prihodi i primitci</t>
  </si>
  <si>
    <t xml:space="preserve">Prihodi za posebne namjene </t>
  </si>
  <si>
    <t>31-Plaće za zaposlene</t>
  </si>
  <si>
    <t xml:space="preserve">321- Naknada troškova zaposlenima </t>
  </si>
  <si>
    <t>3212-Naknade za prijevoz</t>
  </si>
  <si>
    <t>32-Materijalni rashodi</t>
  </si>
  <si>
    <t>323- Rashodi za usluge</t>
  </si>
  <si>
    <t xml:space="preserve">372 - Ostale naknade građanima i kućanstvima </t>
  </si>
  <si>
    <t>322- Rashodi za materijal i energiju</t>
  </si>
  <si>
    <t>3223- Energija</t>
  </si>
  <si>
    <t>3224- Materijal i dijelovi za tek. i inv.održavanje</t>
  </si>
  <si>
    <t>3225-Sitan inventar</t>
  </si>
  <si>
    <t>3231- Usluge telefona, pošte i prijevoza</t>
  </si>
  <si>
    <t>3232-Usluge tek.i inv.održavanja</t>
  </si>
  <si>
    <t>329-Ostali rashodi poslovanja</t>
  </si>
  <si>
    <t>3433- Zatezne kamate</t>
  </si>
  <si>
    <t>34-Ostali financijski rashodi</t>
  </si>
  <si>
    <t>3293-Reprezenztacija</t>
  </si>
  <si>
    <t>3299- Ostali nespomenutu rashodi</t>
  </si>
  <si>
    <t>37-Naknade građanima i kućanstvima</t>
  </si>
  <si>
    <t>3712-Naknade građanima i kućanstvima u naravi</t>
  </si>
  <si>
    <t>3237- Intelektualne usluge</t>
  </si>
  <si>
    <t>329- Ostali rashodi poslovanja</t>
  </si>
  <si>
    <t>3227- Radna odjeća i obuća</t>
  </si>
  <si>
    <t>3222-Materijali i sirovine</t>
  </si>
  <si>
    <t>6614-Prihod od prdaje proizvoda i robe</t>
  </si>
  <si>
    <t>32- MATERIJALNI RASHODI</t>
  </si>
  <si>
    <t>3-RASHODI POLOVANJA</t>
  </si>
  <si>
    <t>3-RASHODI POSLOVANJA</t>
  </si>
  <si>
    <t>3721- Naknada građanima i kućanstvima u novcu -prijevoz djece s poteškoćama TUR</t>
  </si>
  <si>
    <t>Izvor financiranja: Pomoći Pomoćnici u nastavi EU 63</t>
  </si>
  <si>
    <t>Izvor financiranja: Pomoći Projekt prehrane 5,47 63</t>
  </si>
  <si>
    <t>Izvor financiranja: Pomoći Shema školskog voća i mlijeka 63</t>
  </si>
  <si>
    <t>Izvor financiranja: Pomoći MZO plaće 63</t>
  </si>
  <si>
    <t>Izvor financiranja: Pomoći MZO ostali rashodi 63</t>
  </si>
  <si>
    <t>Izvor financiranja: DONACIJE 66</t>
  </si>
  <si>
    <t xml:space="preserve">32- MATERIJALNI RASHODI </t>
  </si>
  <si>
    <t>Izvor financiranja: Pomoći Županija za školska natjecanja i ŽSV 63</t>
  </si>
  <si>
    <t>9- VIŠAK PRIHODA korišten za pokriće rashoda</t>
  </si>
  <si>
    <t xml:space="preserve">3222- Materijali i sirovine </t>
  </si>
  <si>
    <t>PRIHODI I RASHODI PREMA EKONOMSKOJ KLASIFIKACIJI</t>
  </si>
  <si>
    <t xml:space="preserve">31113-Plaće po sudskim predudama </t>
  </si>
  <si>
    <t>3296-Troškovi sudskih postupaka</t>
  </si>
  <si>
    <t>3431- Bankarske usluge i usl.platnog prometa</t>
  </si>
  <si>
    <t>9-VIŠAK PRIHODA korišten za pokriće rashoda</t>
  </si>
  <si>
    <t>37- Naknade građanima i kućanstvima</t>
  </si>
  <si>
    <t>322 MATERIJALNI RASHODI</t>
  </si>
  <si>
    <t>3239-Ostale nespomenute usluge</t>
  </si>
  <si>
    <t>323-Ostale usluge</t>
  </si>
  <si>
    <t>6632-Kapitalne donacije</t>
  </si>
  <si>
    <t xml:space="preserve">6831-ostali prihodi </t>
  </si>
  <si>
    <t xml:space="preserve">3113 Plaće po sudskim presudama </t>
  </si>
  <si>
    <t>Opći prihodi i primitci11</t>
  </si>
  <si>
    <t>Vlastiti prihodi31</t>
  </si>
  <si>
    <t>Prihodi za posebne namjene 41</t>
  </si>
  <si>
    <t>Višak/manjak prihoda 92</t>
  </si>
  <si>
    <t>Pomoći57min i 54eu</t>
  </si>
  <si>
    <t>Donacije61</t>
  </si>
  <si>
    <t>3237-Intelektualne usluge</t>
  </si>
  <si>
    <t>3211- službena putovanja</t>
  </si>
  <si>
    <t>3232-usluge tekućeg i invest.održavanja</t>
  </si>
  <si>
    <t>3237-intelektualne usluge</t>
  </si>
  <si>
    <t>Izvor financiranja: Prihod za posebne namjene 65</t>
  </si>
  <si>
    <t>31321-doprinosi za zdravstveno osiguranje</t>
  </si>
  <si>
    <t>3111-Plaće za zaposlene</t>
  </si>
  <si>
    <t>3121-ostali rashodi za zaposlene</t>
  </si>
  <si>
    <t>3213-stručno usavršavanje zaposlenika</t>
  </si>
  <si>
    <t>3221-uredski materijal</t>
  </si>
  <si>
    <t>3222- namirnice</t>
  </si>
  <si>
    <t>3223-energija</t>
  </si>
  <si>
    <t>3225-sitan inventar</t>
  </si>
  <si>
    <t>3227-radna odjeća i obuća</t>
  </si>
  <si>
    <t>3231-usluge telefona,pošte</t>
  </si>
  <si>
    <t>3234-komunalne usluge</t>
  </si>
  <si>
    <t>3236-zdravstvene usluge</t>
  </si>
  <si>
    <t>3238--računalne usluge</t>
  </si>
  <si>
    <t>3292-premije osiguranja</t>
  </si>
  <si>
    <t>3293-reprezentacija</t>
  </si>
  <si>
    <t>3299-ostali rashodi</t>
  </si>
  <si>
    <t>3433-bankarske usluge</t>
  </si>
  <si>
    <t>4221-uredska oprema</t>
  </si>
  <si>
    <t>4227-uređaji,strojevi,oprema za ostale namjene</t>
  </si>
  <si>
    <t>3291-naknade članovima UV</t>
  </si>
  <si>
    <t>3722- Naknada građanima i kućanstvima u naravi</t>
  </si>
  <si>
    <t>4223-oprema za održavanje i zaštitu</t>
  </si>
  <si>
    <t>Izvor financiranja: Pomoći Pomoćnici u nastavi 67</t>
  </si>
  <si>
    <t>3239-zaštitar</t>
  </si>
  <si>
    <t>3225-sitni inventar</t>
  </si>
  <si>
    <t>višak 2021</t>
  </si>
  <si>
    <t>4241- knjige</t>
  </si>
  <si>
    <t>4241-Knjige u knižnicama i šk.udžbenici</t>
  </si>
  <si>
    <t>3211-službena putovanja</t>
  </si>
  <si>
    <t>3222-namirnice</t>
  </si>
  <si>
    <t xml:space="preserve"> 2023. godine</t>
  </si>
  <si>
    <t>3231-prijevoz usluge</t>
  </si>
  <si>
    <t>31113-plaće po sudskim presudama</t>
  </si>
  <si>
    <t>31321-doprinosi zdravstveno osiguranje</t>
  </si>
  <si>
    <t>32961-troškovi sudskih postupaka</t>
  </si>
  <si>
    <t>34339-ostale zatezne kamate</t>
  </si>
  <si>
    <t>34332-zatezne kamate na doprinose</t>
  </si>
  <si>
    <t>4241 Knjige u knjižnici i udžbenici</t>
  </si>
  <si>
    <t>Ostvarenje/Izvršenje 2022.</t>
  </si>
  <si>
    <t>Plan 2023</t>
  </si>
  <si>
    <t>Ostvarenje/Izvršenje  2023</t>
  </si>
  <si>
    <t>Ostvarenje/Izvršenje 2022</t>
  </si>
  <si>
    <t>Ostvarenje/Izvršenje 2022. god.</t>
  </si>
  <si>
    <t>Ostvarenje 2022.god</t>
  </si>
  <si>
    <t xml:space="preserve">Plan 2023. </t>
  </si>
  <si>
    <t>Ostvarenje 2023.</t>
  </si>
  <si>
    <t>Ostvarenje 2022. god. (1.)</t>
  </si>
  <si>
    <t>Plan 2023 (2.)</t>
  </si>
  <si>
    <t>Plan 2023. (2.)</t>
  </si>
  <si>
    <t>Ostvarenje 2022</t>
  </si>
  <si>
    <t>Izvorni Plan 2023</t>
  </si>
  <si>
    <t>3224-materijal i dijelovi za tekuće i inv.održ.</t>
  </si>
  <si>
    <t>32224-namirnice</t>
  </si>
  <si>
    <t>3221-uredski materijal-projekt marko polo</t>
  </si>
  <si>
    <t>32319-prijevoz projekt marko polo</t>
  </si>
  <si>
    <t>3299-ostali rashodi-projekt marko polo</t>
  </si>
  <si>
    <t>4221-Uredska oprema i namještaj-projekt marko polo</t>
  </si>
  <si>
    <t>Izvor financiranja: Vlastiti prihod 66 i škola</t>
  </si>
  <si>
    <t>Indeks 4./3.</t>
  </si>
  <si>
    <t>Indeks 4./2.</t>
  </si>
  <si>
    <t>Ostvarenje  2023.(3.)</t>
  </si>
  <si>
    <t>Indeks 3./2. (4.)</t>
  </si>
  <si>
    <t>Indeks 3./1. (5.)</t>
  </si>
  <si>
    <t>Ostvarenje 2023.(3.)</t>
  </si>
  <si>
    <t>Indeks 4./3.*100</t>
  </si>
  <si>
    <t>Indeks 4./2.*100</t>
  </si>
  <si>
    <t xml:space="preserve">IZVJEŠTAJ O IZVRŠENJU FINANCIJSKOG PLANA ZA  RAZDOBLJE 01.01.-30.06.2023.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</si>
</sst>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sz val="10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color theme="1"/>
      <name val="Arial"/>
      <family val="2"/>
      <charset val="238"/>
    </font>
    <font>
      <b/>
      <i/>
      <sz val="9"/>
      <color theme="1"/>
      <name val="Verdana"/>
      <family val="2"/>
      <charset val="238"/>
    </font>
    <font>
      <b/>
      <i/>
      <u/>
      <sz val="9"/>
      <color theme="1"/>
      <name val="Verdana"/>
      <family val="2"/>
      <charset val="238"/>
    </font>
    <font>
      <b/>
      <i/>
      <sz val="10"/>
      <color theme="1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3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0" xfId="0" applyFont="1"/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right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4" fillId="0" borderId="0" xfId="0" applyFont="1"/>
    <xf numFmtId="0" fontId="29" fillId="0" borderId="11" xfId="0" applyFont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left" wrapText="1"/>
    </xf>
    <xf numFmtId="4" fontId="29" fillId="33" borderId="10" xfId="0" applyNumberFormat="1" applyFont="1" applyFill="1" applyBorder="1" applyAlignment="1">
      <alignment horizontal="right" wrapText="1"/>
    </xf>
    <xf numFmtId="4" fontId="30" fillId="33" borderId="10" xfId="0" applyNumberFormat="1" applyFont="1" applyFill="1" applyBorder="1" applyAlignment="1">
      <alignment horizontal="right" wrapText="1" indent="1"/>
    </xf>
    <xf numFmtId="4" fontId="30" fillId="33" borderId="10" xfId="0" applyNumberFormat="1" applyFont="1" applyFill="1" applyBorder="1" applyAlignment="1">
      <alignment horizontal="right" wrapText="1"/>
    </xf>
    <xf numFmtId="4" fontId="29" fillId="33" borderId="10" xfId="0" applyNumberFormat="1" applyFont="1" applyFill="1" applyBorder="1" applyAlignment="1">
      <alignment horizontal="right" wrapText="1" indent="1"/>
    </xf>
    <xf numFmtId="0" fontId="30" fillId="33" borderId="12" xfId="0" applyFont="1" applyFill="1" applyBorder="1" applyAlignment="1">
      <alignment horizontal="left" wrapText="1"/>
    </xf>
    <xf numFmtId="0" fontId="34" fillId="0" borderId="13" xfId="0" applyFont="1" applyBorder="1" applyAlignment="1">
      <alignment horizontal="left" wrapText="1"/>
    </xf>
    <xf numFmtId="4" fontId="29" fillId="33" borderId="11" xfId="0" applyNumberFormat="1" applyFont="1" applyFill="1" applyBorder="1" applyAlignment="1">
      <alignment horizontal="right" wrapText="1"/>
    </xf>
    <xf numFmtId="4" fontId="29" fillId="33" borderId="0" xfId="0" applyNumberFormat="1" applyFont="1" applyFill="1" applyBorder="1" applyAlignment="1">
      <alignment horizontal="right" wrapText="1" indent="1"/>
    </xf>
    <xf numFmtId="4" fontId="32" fillId="33" borderId="0" xfId="0" applyNumberFormat="1" applyFont="1" applyFill="1" applyBorder="1" applyAlignment="1">
      <alignment horizontal="right" wrapText="1" indent="1"/>
    </xf>
    <xf numFmtId="0" fontId="29" fillId="33" borderId="11" xfId="0" applyFont="1" applyFill="1" applyBorder="1" applyAlignment="1">
      <alignment horizontal="left" wrapText="1"/>
    </xf>
    <xf numFmtId="4" fontId="22" fillId="33" borderId="0" xfId="0" applyNumberFormat="1" applyFont="1" applyFill="1" applyBorder="1" applyAlignment="1">
      <alignment horizontal="right" wrapText="1" indent="1"/>
    </xf>
    <xf numFmtId="4" fontId="36" fillId="33" borderId="0" xfId="0" applyNumberFormat="1" applyFont="1" applyFill="1" applyBorder="1" applyAlignment="1">
      <alignment horizontal="right" wrapText="1" indent="1"/>
    </xf>
    <xf numFmtId="0" fontId="34" fillId="0" borderId="0" xfId="0" applyFont="1" applyAlignment="1">
      <alignment horizontal="left" indent="1"/>
    </xf>
    <xf numFmtId="0" fontId="24" fillId="0" borderId="0" xfId="0" applyFont="1" applyAlignment="1">
      <alignment horizontal="left" wrapText="1"/>
    </xf>
    <xf numFmtId="0" fontId="21" fillId="0" borderId="0" xfId="0" applyFont="1" applyAlignment="1">
      <alignment horizontal="left" indent="1"/>
    </xf>
    <xf numFmtId="0" fontId="24" fillId="0" borderId="0" xfId="0" applyFont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left" indent="1"/>
    </xf>
    <xf numFmtId="0" fontId="34" fillId="0" borderId="13" xfId="0" applyFont="1" applyBorder="1" applyAlignment="1">
      <alignment horizontal="left" vertical="center"/>
    </xf>
    <xf numFmtId="0" fontId="29" fillId="35" borderId="11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left" wrapText="1"/>
    </xf>
    <xf numFmtId="4" fontId="29" fillId="33" borderId="15" xfId="0" applyNumberFormat="1" applyFont="1" applyFill="1" applyBorder="1" applyAlignment="1">
      <alignment horizontal="right" wrapText="1"/>
    </xf>
    <xf numFmtId="0" fontId="29" fillId="33" borderId="22" xfId="0" applyFont="1" applyFill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37" fillId="0" borderId="0" xfId="0" applyNumberFormat="1" applyFont="1" applyBorder="1" applyAlignment="1"/>
    <xf numFmtId="4" fontId="31" fillId="0" borderId="0" xfId="0" applyNumberFormat="1" applyFont="1" applyFill="1" applyBorder="1" applyAlignment="1">
      <alignment vertical="center"/>
    </xf>
    <xf numFmtId="0" fontId="31" fillId="0" borderId="0" xfId="0" applyFont="1" applyAlignment="1">
      <alignment horizontal="right" wrapText="1"/>
    </xf>
    <xf numFmtId="0" fontId="37" fillId="0" borderId="0" xfId="0" applyNumberFormat="1" applyFont="1" applyBorder="1" applyAlignment="1">
      <alignment horizontal="center"/>
    </xf>
    <xf numFmtId="0" fontId="37" fillId="0" borderId="0" xfId="0" applyNumberFormat="1" applyFont="1" applyBorder="1"/>
    <xf numFmtId="0" fontId="37" fillId="0" borderId="0" xfId="0" applyNumberFormat="1" applyFont="1" applyBorder="1" applyAlignment="1">
      <alignment horizontal="left"/>
    </xf>
    <xf numFmtId="3" fontId="31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29" fillId="35" borderId="23" xfId="0" applyFont="1" applyFill="1" applyBorder="1" applyAlignment="1" applyProtection="1">
      <alignment horizontal="center" vertical="center" wrapText="1"/>
      <protection locked="0"/>
    </xf>
    <xf numFmtId="0" fontId="29" fillId="35" borderId="18" xfId="0" applyFont="1" applyFill="1" applyBorder="1" applyAlignment="1" applyProtection="1">
      <alignment horizontal="center" vertical="center" wrapText="1"/>
      <protection locked="0"/>
    </xf>
    <xf numFmtId="0" fontId="29" fillId="0" borderId="11" xfId="0" applyFont="1" applyFill="1" applyBorder="1" applyAlignment="1">
      <alignment horizontal="left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indent="1"/>
    </xf>
    <xf numFmtId="0" fontId="29" fillId="0" borderId="11" xfId="0" applyFont="1" applyFill="1" applyBorder="1" applyAlignment="1">
      <alignment horizontal="left" wrapText="1"/>
    </xf>
    <xf numFmtId="4" fontId="29" fillId="0" borderId="11" xfId="0" applyNumberFormat="1" applyFont="1" applyFill="1" applyBorder="1" applyAlignment="1">
      <alignment horizontal="right" wrapText="1"/>
    </xf>
    <xf numFmtId="0" fontId="28" fillId="0" borderId="0" xfId="0" applyFont="1" applyFill="1" applyAlignment="1">
      <alignment horizontal="left" indent="1"/>
    </xf>
    <xf numFmtId="0" fontId="29" fillId="0" borderId="11" xfId="0" applyFont="1" applyFill="1" applyBorder="1" applyAlignment="1">
      <alignment horizontal="center" vertical="center" wrapText="1"/>
    </xf>
    <xf numFmtId="0" fontId="29" fillId="36" borderId="12" xfId="0" applyFont="1" applyFill="1" applyBorder="1" applyAlignment="1">
      <alignment horizontal="left" wrapText="1"/>
    </xf>
    <xf numFmtId="0" fontId="29" fillId="36" borderId="10" xfId="0" applyFont="1" applyFill="1" applyBorder="1" applyAlignment="1">
      <alignment horizontal="left" wrapText="1"/>
    </xf>
    <xf numFmtId="4" fontId="29" fillId="36" borderId="10" xfId="0" applyNumberFormat="1" applyFont="1" applyFill="1" applyBorder="1" applyAlignment="1">
      <alignment horizontal="right" wrapText="1"/>
    </xf>
    <xf numFmtId="4" fontId="29" fillId="36" borderId="11" xfId="0" applyNumberFormat="1" applyFont="1" applyFill="1" applyBorder="1" applyAlignment="1">
      <alignment horizontal="right" wrapText="1"/>
    </xf>
    <xf numFmtId="4" fontId="29" fillId="36" borderId="10" xfId="0" applyNumberFormat="1" applyFont="1" applyFill="1" applyBorder="1" applyAlignment="1">
      <alignment horizontal="right" wrapText="1" indent="1"/>
    </xf>
    <xf numFmtId="0" fontId="29" fillId="36" borderId="16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wrapText="1"/>
    </xf>
    <xf numFmtId="0" fontId="29" fillId="0" borderId="10" xfId="0" applyFont="1" applyFill="1" applyBorder="1" applyAlignment="1">
      <alignment horizontal="left" wrapText="1"/>
    </xf>
    <xf numFmtId="4" fontId="29" fillId="0" borderId="10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left" wrapText="1"/>
    </xf>
    <xf numFmtId="0" fontId="29" fillId="35" borderId="12" xfId="0" applyFont="1" applyFill="1" applyBorder="1" applyAlignment="1">
      <alignment horizontal="left" wrapText="1"/>
    </xf>
    <xf numFmtId="4" fontId="30" fillId="36" borderId="10" xfId="0" applyNumberFormat="1" applyFont="1" applyFill="1" applyBorder="1" applyAlignment="1">
      <alignment horizontal="right" wrapText="1"/>
    </xf>
    <xf numFmtId="0" fontId="29" fillId="35" borderId="24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wrapText="1"/>
    </xf>
    <xf numFmtId="0" fontId="29" fillId="33" borderId="10" xfId="0" applyNumberFormat="1" applyFont="1" applyFill="1" applyBorder="1" applyAlignment="1">
      <alignment horizontal="center" wrapText="1"/>
    </xf>
    <xf numFmtId="0" fontId="30" fillId="33" borderId="10" xfId="0" applyNumberFormat="1" applyFont="1" applyFill="1" applyBorder="1" applyAlignment="1">
      <alignment horizontal="center" wrapText="1"/>
    </xf>
    <xf numFmtId="4" fontId="29" fillId="33" borderId="10" xfId="0" applyNumberFormat="1" applyFont="1" applyFill="1" applyBorder="1" applyAlignment="1">
      <alignment wrapText="1"/>
    </xf>
    <xf numFmtId="0" fontId="29" fillId="34" borderId="12" xfId="0" applyFont="1" applyFill="1" applyBorder="1" applyAlignment="1">
      <alignment horizontal="left" wrapText="1"/>
    </xf>
    <xf numFmtId="4" fontId="29" fillId="34" borderId="10" xfId="0" applyNumberFormat="1" applyFont="1" applyFill="1" applyBorder="1" applyAlignment="1">
      <alignment horizontal="right" wrapText="1"/>
    </xf>
    <xf numFmtId="0" fontId="41" fillId="0" borderId="0" xfId="0" applyFont="1" applyAlignment="1">
      <alignment horizontal="left" indent="1"/>
    </xf>
    <xf numFmtId="0" fontId="42" fillId="0" borderId="0" xfId="0" applyFont="1" applyAlignment="1">
      <alignment horizontal="left" indent="1"/>
    </xf>
    <xf numFmtId="4" fontId="43" fillId="33" borderId="0" xfId="0" applyNumberFormat="1" applyFont="1" applyFill="1" applyBorder="1" applyAlignment="1">
      <alignment horizontal="right" wrapText="1" indent="1"/>
    </xf>
    <xf numFmtId="0" fontId="42" fillId="0" borderId="0" xfId="0" applyFont="1" applyBorder="1" applyAlignment="1">
      <alignment horizontal="left" indent="1"/>
    </xf>
    <xf numFmtId="0" fontId="42" fillId="0" borderId="0" xfId="0" applyFont="1" applyFill="1" applyAlignment="1">
      <alignment horizontal="left" indent="1"/>
    </xf>
    <xf numFmtId="0" fontId="43" fillId="0" borderId="0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left" indent="1"/>
    </xf>
    <xf numFmtId="0" fontId="37" fillId="0" borderId="0" xfId="0" applyFont="1" applyFill="1" applyBorder="1" applyAlignment="1" applyProtection="1">
      <alignment horizontal="left" vertical="center" wrapText="1"/>
    </xf>
    <xf numFmtId="0" fontId="44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29" fillId="36" borderId="28" xfId="0" applyFont="1" applyFill="1" applyBorder="1" applyAlignment="1">
      <alignment horizontal="center" vertical="center" wrapText="1"/>
    </xf>
    <xf numFmtId="0" fontId="29" fillId="36" borderId="29" xfId="0" applyFont="1" applyFill="1" applyBorder="1" applyAlignment="1">
      <alignment horizontal="center" vertical="center" wrapText="1"/>
    </xf>
    <xf numFmtId="0" fontId="29" fillId="33" borderId="30" xfId="0" applyFont="1" applyFill="1" applyBorder="1" applyAlignment="1">
      <alignment horizontal="left" wrapText="1"/>
    </xf>
    <xf numFmtId="0" fontId="31" fillId="0" borderId="13" xfId="0" applyFont="1" applyBorder="1" applyAlignment="1">
      <alignment horizontal="left" wrapText="1"/>
    </xf>
    <xf numFmtId="0" fontId="29" fillId="36" borderId="24" xfId="0" applyFont="1" applyFill="1" applyBorder="1" applyAlignment="1">
      <alignment horizontal="center" vertical="center" wrapText="1"/>
    </xf>
    <xf numFmtId="0" fontId="29" fillId="36" borderId="31" xfId="0" applyFont="1" applyFill="1" applyBorder="1" applyAlignment="1">
      <alignment horizontal="center" vertical="center" wrapText="1"/>
    </xf>
    <xf numFmtId="4" fontId="29" fillId="33" borderId="11" xfId="0" applyNumberFormat="1" applyFont="1" applyFill="1" applyBorder="1" applyAlignment="1">
      <alignment wrapText="1"/>
    </xf>
    <xf numFmtId="4" fontId="30" fillId="33" borderId="10" xfId="0" applyNumberFormat="1" applyFont="1" applyFill="1" applyBorder="1" applyAlignment="1">
      <alignment wrapText="1"/>
    </xf>
    <xf numFmtId="4" fontId="29" fillId="36" borderId="10" xfId="0" applyNumberFormat="1" applyFont="1" applyFill="1" applyBorder="1" applyAlignment="1">
      <alignment wrapText="1"/>
    </xf>
    <xf numFmtId="4" fontId="29" fillId="34" borderId="10" xfId="0" applyNumberFormat="1" applyFont="1" applyFill="1" applyBorder="1" applyAlignment="1">
      <alignment wrapText="1"/>
    </xf>
    <xf numFmtId="4" fontId="24" fillId="0" borderId="0" xfId="0" applyNumberFormat="1" applyFont="1" applyAlignment="1">
      <alignment wrapText="1"/>
    </xf>
    <xf numFmtId="4" fontId="30" fillId="0" borderId="10" xfId="0" applyNumberFormat="1" applyFont="1" applyFill="1" applyBorder="1" applyAlignment="1">
      <alignment wrapText="1"/>
    </xf>
    <xf numFmtId="4" fontId="29" fillId="0" borderId="10" xfId="0" applyNumberFormat="1" applyFont="1" applyFill="1" applyBorder="1" applyAlignment="1">
      <alignment horizontal="right" wrapText="1" indent="1"/>
    </xf>
    <xf numFmtId="0" fontId="29" fillId="36" borderId="34" xfId="0" applyFont="1" applyFill="1" applyBorder="1" applyAlignment="1">
      <alignment horizontal="left" wrapText="1"/>
    </xf>
    <xf numFmtId="4" fontId="29" fillId="36" borderId="34" xfId="0" applyNumberFormat="1" applyFont="1" applyFill="1" applyBorder="1" applyAlignment="1">
      <alignment horizontal="right" wrapText="1"/>
    </xf>
    <xf numFmtId="0" fontId="24" fillId="0" borderId="0" xfId="0" applyFont="1" applyFill="1"/>
    <xf numFmtId="0" fontId="29" fillId="36" borderId="30" xfId="0" applyFont="1" applyFill="1" applyBorder="1" applyAlignment="1">
      <alignment horizontal="left" wrapText="1"/>
    </xf>
    <xf numFmtId="4" fontId="29" fillId="36" borderId="32" xfId="0" applyNumberFormat="1" applyFont="1" applyFill="1" applyBorder="1" applyAlignment="1">
      <alignment horizontal="right" wrapText="1" indent="1"/>
    </xf>
    <xf numFmtId="4" fontId="29" fillId="0" borderId="11" xfId="0" applyNumberFormat="1" applyFont="1" applyFill="1" applyBorder="1" applyAlignment="1">
      <alignment horizontal="right" wrapText="1" indent="1"/>
    </xf>
    <xf numFmtId="4" fontId="30" fillId="0" borderId="11" xfId="0" applyNumberFormat="1" applyFont="1" applyFill="1" applyBorder="1" applyAlignment="1">
      <alignment horizontal="right" wrapText="1"/>
    </xf>
    <xf numFmtId="0" fontId="30" fillId="0" borderId="11" xfId="0" applyFont="1" applyFill="1" applyBorder="1" applyAlignment="1">
      <alignment horizontal="left" wrapText="1"/>
    </xf>
    <xf numFmtId="4" fontId="29" fillId="0" borderId="13" xfId="0" applyNumberFormat="1" applyFont="1" applyFill="1" applyBorder="1" applyAlignment="1">
      <alignment horizontal="right" wrapText="1" indent="1"/>
    </xf>
    <xf numFmtId="4" fontId="29" fillId="0" borderId="15" xfId="0" applyNumberFormat="1" applyFont="1" applyFill="1" applyBorder="1" applyAlignment="1">
      <alignment horizontal="right" wrapText="1"/>
    </xf>
    <xf numFmtId="0" fontId="29" fillId="36" borderId="11" xfId="0" applyFont="1" applyFill="1" applyBorder="1" applyAlignment="1">
      <alignment horizontal="left" wrapText="1"/>
    </xf>
    <xf numFmtId="4" fontId="29" fillId="33" borderId="33" xfId="0" applyNumberFormat="1" applyFont="1" applyFill="1" applyBorder="1" applyAlignment="1">
      <alignment horizontal="right" wrapText="1" indent="1"/>
    </xf>
    <xf numFmtId="0" fontId="30" fillId="33" borderId="30" xfId="0" applyFont="1" applyFill="1" applyBorder="1" applyAlignment="1">
      <alignment horizontal="left" wrapText="1"/>
    </xf>
    <xf numFmtId="4" fontId="29" fillId="33" borderId="32" xfId="0" applyNumberFormat="1" applyFont="1" applyFill="1" applyBorder="1" applyAlignment="1">
      <alignment horizontal="right" wrapText="1" indent="1"/>
    </xf>
    <xf numFmtId="4" fontId="30" fillId="33" borderId="32" xfId="0" applyNumberFormat="1" applyFont="1" applyFill="1" applyBorder="1" applyAlignment="1">
      <alignment horizontal="right" wrapText="1"/>
    </xf>
    <xf numFmtId="4" fontId="29" fillId="36" borderId="11" xfId="0" applyNumberFormat="1" applyFont="1" applyFill="1" applyBorder="1" applyAlignment="1">
      <alignment horizontal="right" wrapText="1" indent="1"/>
    </xf>
    <xf numFmtId="0" fontId="30" fillId="33" borderId="11" xfId="0" applyFont="1" applyFill="1" applyBorder="1" applyAlignment="1">
      <alignment horizontal="left" wrapText="1"/>
    </xf>
    <xf numFmtId="4" fontId="29" fillId="33" borderId="11" xfId="0" applyNumberFormat="1" applyFont="1" applyFill="1" applyBorder="1" applyAlignment="1">
      <alignment horizontal="right" wrapText="1" indent="1"/>
    </xf>
    <xf numFmtId="4" fontId="30" fillId="33" borderId="11" xfId="0" applyNumberFormat="1" applyFont="1" applyFill="1" applyBorder="1" applyAlignment="1">
      <alignment horizontal="right" wrapText="1"/>
    </xf>
    <xf numFmtId="4" fontId="29" fillId="35" borderId="10" xfId="0" applyNumberFormat="1" applyFont="1" applyFill="1" applyBorder="1" applyAlignment="1">
      <alignment horizontal="center" wrapText="1"/>
    </xf>
    <xf numFmtId="0" fontId="29" fillId="35" borderId="10" xfId="0" applyFont="1" applyFill="1" applyBorder="1" applyAlignment="1">
      <alignment horizontal="center" wrapText="1"/>
    </xf>
    <xf numFmtId="4" fontId="29" fillId="36" borderId="32" xfId="0" applyNumberFormat="1" applyFont="1" applyFill="1" applyBorder="1" applyAlignment="1">
      <alignment horizontal="right" wrapText="1"/>
    </xf>
    <xf numFmtId="4" fontId="29" fillId="34" borderId="15" xfId="0" applyNumberFormat="1" applyFont="1" applyFill="1" applyBorder="1" applyAlignment="1">
      <alignment horizontal="right" wrapText="1" indent="1"/>
    </xf>
    <xf numFmtId="4" fontId="35" fillId="34" borderId="15" xfId="0" applyNumberFormat="1" applyFont="1" applyFill="1" applyBorder="1" applyAlignment="1">
      <alignment horizontal="right" wrapText="1"/>
    </xf>
    <xf numFmtId="4" fontId="45" fillId="33" borderId="33" xfId="0" applyNumberFormat="1" applyFont="1" applyFill="1" applyBorder="1" applyAlignment="1">
      <alignment horizontal="right" wrapText="1"/>
    </xf>
    <xf numFmtId="0" fontId="29" fillId="33" borderId="34" xfId="0" applyFont="1" applyFill="1" applyBorder="1" applyAlignment="1">
      <alignment horizontal="left" wrapText="1"/>
    </xf>
    <xf numFmtId="0" fontId="25" fillId="0" borderId="0" xfId="0" applyFont="1"/>
    <xf numFmtId="2" fontId="29" fillId="33" borderId="10" xfId="0" applyNumberFormat="1" applyFont="1" applyFill="1" applyBorder="1" applyAlignment="1">
      <alignment wrapText="1"/>
    </xf>
    <xf numFmtId="4" fontId="46" fillId="33" borderId="10" xfId="0" applyNumberFormat="1" applyFont="1" applyFill="1" applyBorder="1" applyAlignment="1">
      <alignment horizontal="right" wrapText="1"/>
    </xf>
    <xf numFmtId="0" fontId="34" fillId="36" borderId="11" xfId="0" applyFont="1" applyFill="1" applyBorder="1" applyAlignment="1">
      <alignment horizontal="left" wrapText="1"/>
    </xf>
    <xf numFmtId="0" fontId="34" fillId="36" borderId="18" xfId="0" applyFont="1" applyFill="1" applyBorder="1" applyAlignment="1">
      <alignment horizontal="left" wrapText="1"/>
    </xf>
    <xf numFmtId="4" fontId="29" fillId="36" borderId="33" xfId="0" applyNumberFormat="1" applyFont="1" applyFill="1" applyBorder="1" applyAlignment="1">
      <alignment wrapText="1"/>
    </xf>
    <xf numFmtId="4" fontId="30" fillId="0" borderId="10" xfId="0" applyNumberFormat="1" applyFont="1" applyFill="1" applyBorder="1" applyAlignment="1">
      <alignment horizontal="right" wrapText="1"/>
    </xf>
    <xf numFmtId="4" fontId="30" fillId="0" borderId="15" xfId="0" applyNumberFormat="1" applyFont="1" applyFill="1" applyBorder="1" applyAlignment="1">
      <alignment horizontal="right" wrapText="1"/>
    </xf>
    <xf numFmtId="4" fontId="29" fillId="33" borderId="33" xfId="0" applyNumberFormat="1" applyFont="1" applyFill="1" applyBorder="1" applyAlignment="1">
      <alignment horizontal="right" wrapText="1"/>
    </xf>
    <xf numFmtId="0" fontId="30" fillId="0" borderId="12" xfId="0" applyFont="1" applyFill="1" applyBorder="1" applyAlignment="1">
      <alignment horizontal="left" wrapText="1"/>
    </xf>
    <xf numFmtId="4" fontId="30" fillId="0" borderId="10" xfId="0" applyNumberFormat="1" applyFont="1" applyFill="1" applyBorder="1" applyAlignment="1">
      <alignment horizontal="right" wrapText="1" indent="1"/>
    </xf>
    <xf numFmtId="4" fontId="29" fillId="0" borderId="10" xfId="0" applyNumberFormat="1" applyFont="1" applyFill="1" applyBorder="1" applyAlignment="1">
      <alignment wrapText="1"/>
    </xf>
    <xf numFmtId="0" fontId="25" fillId="0" borderId="0" xfId="0" applyFont="1" applyFill="1" applyAlignment="1">
      <alignment horizontal="left" wrapText="1"/>
    </xf>
    <xf numFmtId="4" fontId="29" fillId="36" borderId="33" xfId="0" applyNumberFormat="1" applyFont="1" applyFill="1" applyBorder="1" applyAlignment="1">
      <alignment horizontal="right" wrapText="1" indent="1"/>
    </xf>
    <xf numFmtId="4" fontId="35" fillId="36" borderId="33" xfId="0" applyNumberFormat="1" applyFont="1" applyFill="1" applyBorder="1" applyAlignment="1">
      <alignment horizontal="right" wrapText="1"/>
    </xf>
    <xf numFmtId="4" fontId="24" fillId="0" borderId="0" xfId="0" applyNumberFormat="1" applyFont="1" applyAlignment="1">
      <alignment horizontal="left" wrapText="1"/>
    </xf>
    <xf numFmtId="4" fontId="24" fillId="0" borderId="0" xfId="0" applyNumberFormat="1" applyFont="1" applyAlignment="1">
      <alignment horizontal="right" wrapText="1"/>
    </xf>
    <xf numFmtId="4" fontId="0" fillId="0" borderId="0" xfId="0" applyNumberFormat="1"/>
    <xf numFmtId="4" fontId="29" fillId="0" borderId="32" xfId="0" applyNumberFormat="1" applyFont="1" applyFill="1" applyBorder="1" applyAlignment="1">
      <alignment wrapText="1"/>
    </xf>
    <xf numFmtId="4" fontId="31" fillId="0" borderId="0" xfId="0" applyNumberFormat="1" applyFont="1" applyAlignment="1">
      <alignment horizontal="right" wrapText="1"/>
    </xf>
    <xf numFmtId="0" fontId="51" fillId="0" borderId="0" xfId="0" applyFont="1" applyAlignment="1">
      <alignment horizontal="left" wrapText="1"/>
    </xf>
    <xf numFmtId="0" fontId="52" fillId="0" borderId="0" xfId="0" applyFont="1" applyAlignment="1">
      <alignment horizontal="left" wrapText="1"/>
    </xf>
    <xf numFmtId="0" fontId="40" fillId="0" borderId="0" xfId="0" applyFont="1" applyAlignment="1">
      <alignment vertical="center" wrapText="1"/>
    </xf>
    <xf numFmtId="3" fontId="31" fillId="0" borderId="0" xfId="0" applyNumberFormat="1" applyFont="1" applyFill="1" applyBorder="1" applyAlignment="1">
      <alignment horizontal="left" vertical="center" wrapText="1"/>
    </xf>
    <xf numFmtId="4" fontId="30" fillId="33" borderId="33" xfId="0" applyNumberFormat="1" applyFont="1" applyFill="1" applyBorder="1" applyAlignment="1">
      <alignment horizontal="right" wrapText="1"/>
    </xf>
    <xf numFmtId="4" fontId="30" fillId="0" borderId="36" xfId="0" applyNumberFormat="1" applyFont="1" applyFill="1" applyBorder="1" applyAlignment="1">
      <alignment horizontal="right" wrapText="1"/>
    </xf>
    <xf numFmtId="4" fontId="32" fillId="36" borderId="10" xfId="0" applyNumberFormat="1" applyFont="1" applyFill="1" applyBorder="1" applyAlignment="1">
      <alignment horizontal="right" wrapText="1"/>
    </xf>
    <xf numFmtId="0" fontId="35" fillId="0" borderId="12" xfId="0" applyFont="1" applyFill="1" applyBorder="1" applyAlignment="1">
      <alignment horizontal="left" wrapText="1"/>
    </xf>
    <xf numFmtId="4" fontId="35" fillId="0" borderId="10" xfId="0" applyNumberFormat="1" applyFont="1" applyFill="1" applyBorder="1" applyAlignment="1">
      <alignment horizontal="right" wrapText="1" indent="1"/>
    </xf>
    <xf numFmtId="4" fontId="35" fillId="0" borderId="10" xfId="0" applyNumberFormat="1" applyFont="1" applyFill="1" applyBorder="1" applyAlignment="1">
      <alignment horizontal="right" wrapText="1"/>
    </xf>
    <xf numFmtId="4" fontId="29" fillId="34" borderId="32" xfId="0" applyNumberFormat="1" applyFont="1" applyFill="1" applyBorder="1" applyAlignment="1">
      <alignment horizontal="right" wrapText="1" indent="1"/>
    </xf>
    <xf numFmtId="4" fontId="29" fillId="34" borderId="32" xfId="0" applyNumberFormat="1" applyFont="1" applyFill="1" applyBorder="1" applyAlignment="1">
      <alignment horizontal="right" wrapText="1"/>
    </xf>
    <xf numFmtId="4" fontId="47" fillId="34" borderId="14" xfId="0" applyNumberFormat="1" applyFont="1" applyFill="1" applyBorder="1" applyAlignment="1">
      <alignment horizontal="right" wrapText="1"/>
    </xf>
    <xf numFmtId="4" fontId="47" fillId="34" borderId="11" xfId="0" applyNumberFormat="1" applyFont="1" applyFill="1" applyBorder="1" applyAlignment="1">
      <alignment horizontal="right" wrapText="1"/>
    </xf>
    <xf numFmtId="0" fontId="30" fillId="34" borderId="30" xfId="0" applyFont="1" applyFill="1" applyBorder="1" applyAlignment="1">
      <alignment horizontal="left" wrapText="1"/>
    </xf>
    <xf numFmtId="4" fontId="30" fillId="36" borderId="32" xfId="0" applyNumberFormat="1" applyFont="1" applyFill="1" applyBorder="1" applyAlignment="1">
      <alignment horizontal="right" wrapText="1"/>
    </xf>
    <xf numFmtId="4" fontId="30" fillId="34" borderId="32" xfId="0" applyNumberFormat="1" applyFont="1" applyFill="1" applyBorder="1" applyAlignment="1">
      <alignment horizontal="right" wrapText="1"/>
    </xf>
    <xf numFmtId="4" fontId="30" fillId="34" borderId="15" xfId="0" applyNumberFormat="1" applyFont="1" applyFill="1" applyBorder="1" applyAlignment="1">
      <alignment horizontal="right" wrapText="1"/>
    </xf>
    <xf numFmtId="4" fontId="29" fillId="33" borderId="15" xfId="0" applyNumberFormat="1" applyFont="1" applyFill="1" applyBorder="1" applyAlignment="1">
      <alignment horizontal="right" wrapText="1" indent="1"/>
    </xf>
    <xf numFmtId="4" fontId="30" fillId="33" borderId="15" xfId="0" applyNumberFormat="1" applyFont="1" applyFill="1" applyBorder="1" applyAlignment="1">
      <alignment horizontal="right" wrapText="1"/>
    </xf>
    <xf numFmtId="0" fontId="29" fillId="34" borderId="34" xfId="0" applyFont="1" applyFill="1" applyBorder="1" applyAlignment="1">
      <alignment horizontal="left" wrapText="1"/>
    </xf>
    <xf numFmtId="4" fontId="29" fillId="33" borderId="38" xfId="0" applyNumberFormat="1" applyFont="1" applyFill="1" applyBorder="1" applyAlignment="1">
      <alignment wrapText="1"/>
    </xf>
    <xf numFmtId="2" fontId="29" fillId="33" borderId="38" xfId="0" applyNumberFormat="1" applyFont="1" applyFill="1" applyBorder="1" applyAlignment="1">
      <alignment wrapText="1"/>
    </xf>
    <xf numFmtId="4" fontId="35" fillId="33" borderId="10" xfId="0" applyNumberFormat="1" applyFont="1" applyFill="1" applyBorder="1" applyAlignment="1">
      <alignment horizontal="right" wrapText="1"/>
    </xf>
    <xf numFmtId="4" fontId="37" fillId="33" borderId="10" xfId="0" applyNumberFormat="1" applyFont="1" applyFill="1" applyBorder="1" applyAlignment="1">
      <alignment horizontal="right" wrapText="1"/>
    </xf>
    <xf numFmtId="0" fontId="50" fillId="34" borderId="0" xfId="0" applyFont="1" applyFill="1" applyAlignment="1">
      <alignment horizontal="left" wrapText="1"/>
    </xf>
    <xf numFmtId="3" fontId="48" fillId="34" borderId="0" xfId="0" applyNumberFormat="1" applyFont="1" applyFill="1" applyBorder="1" applyAlignment="1">
      <alignment wrapText="1"/>
    </xf>
    <xf numFmtId="3" fontId="49" fillId="34" borderId="0" xfId="0" applyNumberFormat="1" applyFont="1" applyFill="1" applyBorder="1" applyAlignment="1">
      <alignment wrapText="1"/>
    </xf>
    <xf numFmtId="0" fontId="53" fillId="34" borderId="0" xfId="0" applyFont="1" applyFill="1" applyAlignment="1">
      <alignment horizontal="left" wrapText="1"/>
    </xf>
    <xf numFmtId="0" fontId="51" fillId="34" borderId="0" xfId="0" applyFont="1" applyFill="1" applyAlignment="1">
      <alignment horizontal="left" wrapText="1"/>
    </xf>
    <xf numFmtId="0" fontId="29" fillId="36" borderId="17" xfId="0" applyFont="1" applyFill="1" applyBorder="1" applyAlignment="1">
      <alignment horizontal="center" vertical="center" wrapText="1"/>
    </xf>
    <xf numFmtId="0" fontId="47" fillId="34" borderId="37" xfId="0" applyFont="1" applyFill="1" applyBorder="1" applyAlignment="1">
      <alignment horizontal="center" vertical="center" wrapText="1"/>
    </xf>
    <xf numFmtId="0" fontId="47" fillId="34" borderId="18" xfId="0" applyFont="1" applyFill="1" applyBorder="1" applyAlignment="1">
      <alignment horizontal="center" vertical="center" wrapText="1"/>
    </xf>
    <xf numFmtId="0" fontId="47" fillId="34" borderId="19" xfId="0" applyFont="1" applyFill="1" applyBorder="1" applyAlignment="1">
      <alignment horizontal="center" vertical="center" wrapText="1"/>
    </xf>
    <xf numFmtId="0" fontId="47" fillId="34" borderId="40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36" borderId="41" xfId="0" applyFont="1" applyFill="1" applyBorder="1" applyAlignment="1">
      <alignment horizontal="center" vertical="center" wrapText="1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3" xfId="0" applyFont="1" applyFill="1" applyBorder="1" applyAlignment="1">
      <alignment horizontal="center" vertical="center" wrapText="1"/>
    </xf>
    <xf numFmtId="4" fontId="32" fillId="36" borderId="32" xfId="0" applyNumberFormat="1" applyFont="1" applyFill="1" applyBorder="1" applyAlignment="1">
      <alignment horizontal="right" wrapText="1"/>
    </xf>
    <xf numFmtId="4" fontId="29" fillId="0" borderId="0" xfId="0" applyNumberFormat="1" applyFont="1" applyFill="1" applyBorder="1" applyAlignment="1">
      <alignment wrapText="1"/>
    </xf>
    <xf numFmtId="4" fontId="35" fillId="33" borderId="11" xfId="0" applyNumberFormat="1" applyFont="1" applyFill="1" applyBorder="1" applyAlignment="1">
      <alignment horizontal="right" wrapText="1"/>
    </xf>
    <xf numFmtId="4" fontId="35" fillId="33" borderId="15" xfId="0" applyNumberFormat="1" applyFont="1" applyFill="1" applyBorder="1" applyAlignment="1">
      <alignment horizontal="right" wrapText="1"/>
    </xf>
    <xf numFmtId="0" fontId="35" fillId="0" borderId="0" xfId="0" applyFont="1" applyAlignment="1">
      <alignment horizontal="left" indent="1"/>
    </xf>
    <xf numFmtId="0" fontId="35" fillId="0" borderId="11" xfId="0" applyFont="1" applyFill="1" applyBorder="1" applyAlignment="1">
      <alignment horizontal="center" vertical="center" wrapText="1"/>
    </xf>
    <xf numFmtId="4" fontId="35" fillId="0" borderId="11" xfId="0" applyNumberFormat="1" applyFont="1" applyFill="1" applyBorder="1" applyAlignment="1">
      <alignment horizontal="center" vertical="center" wrapText="1"/>
    </xf>
    <xf numFmtId="4" fontId="35" fillId="0" borderId="11" xfId="0" applyNumberFormat="1" applyFont="1" applyFill="1" applyBorder="1" applyAlignment="1">
      <alignment horizontal="right" wrapText="1"/>
    </xf>
    <xf numFmtId="0" fontId="29" fillId="34" borderId="33" xfId="0" applyFont="1" applyFill="1" applyBorder="1" applyAlignment="1">
      <alignment horizontal="left" wrapText="1"/>
    </xf>
    <xf numFmtId="4" fontId="29" fillId="34" borderId="33" xfId="0" applyNumberFormat="1" applyFont="1" applyFill="1" applyBorder="1" applyAlignment="1">
      <alignment horizontal="right" wrapText="1"/>
    </xf>
    <xf numFmtId="0" fontId="24" fillId="34" borderId="0" xfId="0" applyFont="1" applyFill="1"/>
    <xf numFmtId="2" fontId="30" fillId="33" borderId="44" xfId="0" applyNumberFormat="1" applyFont="1" applyFill="1" applyBorder="1" applyAlignment="1">
      <alignment wrapTex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29" fillId="35" borderId="25" xfId="0" applyFont="1" applyFill="1" applyBorder="1" applyAlignment="1">
      <alignment horizontal="center" vertical="center" wrapText="1"/>
    </xf>
    <xf numFmtId="0" fontId="31" fillId="35" borderId="26" xfId="0" applyFont="1" applyFill="1" applyBorder="1" applyAlignment="1">
      <alignment horizontal="center" vertical="center" wrapText="1"/>
    </xf>
    <xf numFmtId="0" fontId="31" fillId="35" borderId="27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left" vertical="center" wrapText="1"/>
    </xf>
    <xf numFmtId="0" fontId="39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7" fillId="0" borderId="0" xfId="0" applyNumberFormat="1" applyFont="1" applyBorder="1" applyAlignment="1">
      <alignment horizontal="lef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ica2" displayName="Tablica2" ref="A5:D14" totalsRowShown="0" headerRowDxfId="8" dataDxfId="6" headerRowBorderDxfId="7" tableBorderDxfId="5" totalsRowBorderDxfId="4">
  <autoFilter ref="A5:D14" xr:uid="{00000000-0009-0000-0100-000002000000}"/>
  <tableColumns count="4">
    <tableColumn id="1" xr3:uid="{00000000-0010-0000-0000-000001000000}" name="PRIHODI I RASHODI " dataDxfId="3"/>
    <tableColumn id="2" xr3:uid="{00000000-0010-0000-0000-000002000000}" name="Ostvarenje/Izvršenje 2022." dataDxfId="2"/>
    <tableColumn id="3" xr3:uid="{00000000-0010-0000-0000-000003000000}" name="Plan 2023" dataDxfId="1"/>
    <tableColumn id="4" xr3:uid="{00000000-0010-0000-0000-000004000000}" name="Ostvarenje/Izvršenje  2023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E10" sqref="E10"/>
    </sheetView>
  </sheetViews>
  <sheetFormatPr defaultColWidth="9.109375" defaultRowHeight="10.3" x14ac:dyDescent="0.2"/>
  <cols>
    <col min="1" max="1" width="40.33203125" style="3" customWidth="1"/>
    <col min="2" max="2" width="24.33203125" style="3" customWidth="1"/>
    <col min="3" max="3" width="17.44140625" style="3" customWidth="1"/>
    <col min="4" max="4" width="24.33203125" style="3" customWidth="1"/>
    <col min="5" max="5" width="18.6640625" style="3" customWidth="1"/>
    <col min="6" max="6" width="15" style="3" customWidth="1"/>
    <col min="7" max="16384" width="9.109375" style="3"/>
  </cols>
  <sheetData>
    <row r="1" spans="1:6" s="30" customFormat="1" ht="8.35" customHeight="1" x14ac:dyDescent="0.2">
      <c r="A1" s="198"/>
      <c r="B1" s="199"/>
      <c r="C1" s="199"/>
      <c r="D1" s="199"/>
      <c r="E1" s="199"/>
      <c r="F1" s="48"/>
    </row>
    <row r="2" spans="1:6" s="30" customFormat="1" ht="61.6" customHeight="1" x14ac:dyDescent="0.2">
      <c r="A2" s="198" t="s">
        <v>293</v>
      </c>
      <c r="B2" s="198"/>
      <c r="C2" s="198"/>
      <c r="D2" s="198"/>
      <c r="E2" s="149"/>
      <c r="F2" s="48"/>
    </row>
    <row r="3" spans="1:6" ht="13.35" x14ac:dyDescent="0.25">
      <c r="A3" s="28" t="s">
        <v>41</v>
      </c>
      <c r="B3" s="77"/>
      <c r="C3" s="77"/>
      <c r="D3" s="77"/>
      <c r="E3" s="77"/>
    </row>
    <row r="4" spans="1:6" s="4" customFormat="1" x14ac:dyDescent="0.2">
      <c r="A4" s="77"/>
      <c r="B4" s="77"/>
      <c r="C4" s="77"/>
      <c r="D4" s="77"/>
      <c r="E4" s="77"/>
      <c r="F4" s="3"/>
    </row>
    <row r="5" spans="1:6" ht="68.25" customHeight="1" x14ac:dyDescent="0.2">
      <c r="A5" s="49" t="s">
        <v>34</v>
      </c>
      <c r="B5" s="50" t="s">
        <v>265</v>
      </c>
      <c r="C5" s="50" t="s">
        <v>266</v>
      </c>
      <c r="D5" s="50" t="s">
        <v>267</v>
      </c>
      <c r="E5" s="77"/>
    </row>
    <row r="6" spans="1:6" ht="13.35" x14ac:dyDescent="0.2">
      <c r="A6" s="36">
        <v>1</v>
      </c>
      <c r="B6" s="14">
        <v>2</v>
      </c>
      <c r="C6" s="14">
        <v>3</v>
      </c>
      <c r="D6" s="14">
        <v>5</v>
      </c>
      <c r="E6" s="77"/>
    </row>
    <row r="7" spans="1:6" ht="13.35" x14ac:dyDescent="0.25">
      <c r="A7" s="37" t="s">
        <v>42</v>
      </c>
      <c r="B7" s="22">
        <v>1197078.8</v>
      </c>
      <c r="C7" s="188">
        <v>2656469.63</v>
      </c>
      <c r="D7" s="22">
        <v>1394211.87</v>
      </c>
      <c r="E7" s="77"/>
    </row>
    <row r="8" spans="1:6" ht="13.35" x14ac:dyDescent="0.25">
      <c r="A8" s="37" t="s">
        <v>43</v>
      </c>
      <c r="B8" s="22"/>
      <c r="C8" s="188"/>
      <c r="D8" s="22"/>
      <c r="E8" s="77"/>
    </row>
    <row r="9" spans="1:6" ht="13.35" x14ac:dyDescent="0.25">
      <c r="A9" s="37" t="s">
        <v>2</v>
      </c>
      <c r="B9" s="22">
        <v>1197078.8</v>
      </c>
      <c r="C9" s="188">
        <v>2656469.63</v>
      </c>
      <c r="D9" s="22"/>
      <c r="E9" s="77"/>
    </row>
    <row r="10" spans="1:6" s="30" customFormat="1" ht="13.35" x14ac:dyDescent="0.25">
      <c r="A10" s="37"/>
      <c r="B10" s="22"/>
      <c r="C10" s="188"/>
      <c r="D10" s="22"/>
      <c r="E10" s="77"/>
    </row>
    <row r="11" spans="1:6" ht="15" customHeight="1" x14ac:dyDescent="0.25">
      <c r="A11" s="37" t="s">
        <v>44</v>
      </c>
      <c r="B11" s="22">
        <v>1190351.44</v>
      </c>
      <c r="C11" s="188">
        <v>2642518.77</v>
      </c>
      <c r="D11" s="22">
        <v>1399959.11</v>
      </c>
      <c r="E11" s="77"/>
    </row>
    <row r="12" spans="1:6" ht="13.35" x14ac:dyDescent="0.25">
      <c r="A12" s="37" t="s">
        <v>45</v>
      </c>
      <c r="B12" s="22">
        <v>2974.19</v>
      </c>
      <c r="C12" s="188">
        <v>18581.189999999999</v>
      </c>
      <c r="D12" s="22">
        <v>892.72</v>
      </c>
      <c r="E12" s="77"/>
    </row>
    <row r="13" spans="1:6" ht="13.35" x14ac:dyDescent="0.25">
      <c r="A13" s="37" t="s">
        <v>3</v>
      </c>
      <c r="B13" s="22">
        <v>1193325.6299999999</v>
      </c>
      <c r="C13" s="188">
        <v>2661099.96</v>
      </c>
      <c r="D13" s="22">
        <v>1400851.83</v>
      </c>
      <c r="E13" s="77"/>
    </row>
    <row r="14" spans="1:6" ht="17.25" customHeight="1" x14ac:dyDescent="0.25">
      <c r="A14" s="39" t="s">
        <v>1</v>
      </c>
      <c r="B14" s="38">
        <v>3753.17</v>
      </c>
      <c r="C14" s="189">
        <v>4630.33</v>
      </c>
      <c r="D14" s="38">
        <v>6639.96</v>
      </c>
      <c r="E14" s="77"/>
    </row>
    <row r="15" spans="1:6" ht="13.35" x14ac:dyDescent="0.25">
      <c r="A15" s="21"/>
      <c r="B15" s="28"/>
      <c r="C15" s="190"/>
      <c r="D15" s="28"/>
      <c r="E15" s="78"/>
      <c r="F15" s="33"/>
    </row>
    <row r="16" spans="1:6" ht="13.35" x14ac:dyDescent="0.25">
      <c r="A16" s="21" t="s">
        <v>47</v>
      </c>
      <c r="B16" s="28"/>
      <c r="C16" s="190"/>
      <c r="D16" s="28"/>
      <c r="E16" s="79"/>
      <c r="F16" s="26"/>
    </row>
    <row r="17" spans="1:6" ht="0.8" customHeight="1" x14ac:dyDescent="0.25">
      <c r="A17" s="21"/>
      <c r="B17" s="28"/>
      <c r="C17" s="190"/>
      <c r="D17" s="28"/>
      <c r="E17" s="79"/>
      <c r="F17" s="27"/>
    </row>
    <row r="18" spans="1:6" ht="51.75" customHeight="1" x14ac:dyDescent="0.2">
      <c r="A18" s="35" t="s">
        <v>0</v>
      </c>
      <c r="B18" s="35" t="s">
        <v>268</v>
      </c>
      <c r="C18" s="35" t="s">
        <v>266</v>
      </c>
      <c r="D18" s="35" t="s">
        <v>267</v>
      </c>
      <c r="E18" s="80"/>
      <c r="F18" s="33"/>
    </row>
    <row r="19" spans="1:6" s="53" customFormat="1" ht="13.35" x14ac:dyDescent="0.2">
      <c r="A19" s="51" t="s">
        <v>128</v>
      </c>
      <c r="B19" s="57">
        <v>0</v>
      </c>
      <c r="C19" s="191"/>
      <c r="D19" s="57">
        <v>0</v>
      </c>
      <c r="E19" s="81"/>
      <c r="F19" s="56"/>
    </row>
    <row r="20" spans="1:6" ht="13.35" x14ac:dyDescent="0.25">
      <c r="A20" s="25" t="s">
        <v>129</v>
      </c>
      <c r="B20" s="22">
        <v>0</v>
      </c>
      <c r="C20" s="188"/>
      <c r="D20" s="22">
        <v>0</v>
      </c>
      <c r="E20" s="78"/>
      <c r="F20" s="33"/>
    </row>
    <row r="21" spans="1:6" ht="13.35" x14ac:dyDescent="0.25">
      <c r="A21" s="25" t="s">
        <v>4</v>
      </c>
      <c r="B21" s="22">
        <v>0</v>
      </c>
      <c r="C21" s="188"/>
      <c r="D21" s="22">
        <v>0</v>
      </c>
      <c r="E21" s="82"/>
      <c r="F21" s="32"/>
    </row>
    <row r="22" spans="1:6" ht="3.8" hidden="1" customHeight="1" x14ac:dyDescent="0.25">
      <c r="A22" s="21"/>
      <c r="B22" s="28"/>
      <c r="C22" s="190"/>
      <c r="D22" s="28"/>
      <c r="E22" s="79"/>
      <c r="F22" s="26"/>
    </row>
    <row r="23" spans="1:6" ht="14.25" hidden="1" customHeight="1" x14ac:dyDescent="0.25">
      <c r="A23" s="21"/>
      <c r="B23" s="28"/>
      <c r="C23" s="190"/>
      <c r="D23" s="28"/>
      <c r="E23" s="78"/>
      <c r="F23" s="33"/>
    </row>
    <row r="24" spans="1:6" ht="25.6" customHeight="1" x14ac:dyDescent="0.25">
      <c r="A24" s="77"/>
      <c r="B24" s="28"/>
      <c r="C24" s="190"/>
      <c r="D24" s="28"/>
      <c r="E24" s="78"/>
      <c r="F24" s="33"/>
    </row>
    <row r="25" spans="1:6" s="30" customFormat="1" ht="16.5" customHeight="1" x14ac:dyDescent="0.25">
      <c r="A25" s="34"/>
      <c r="B25" s="28"/>
      <c r="C25" s="190"/>
      <c r="D25" s="28"/>
      <c r="E25" s="78"/>
      <c r="F25" s="33"/>
    </row>
    <row r="26" spans="1:6" ht="33" customHeight="1" x14ac:dyDescent="0.2">
      <c r="A26" s="35" t="s">
        <v>46</v>
      </c>
      <c r="B26" s="35" t="s">
        <v>269</v>
      </c>
      <c r="C26" s="35" t="s">
        <v>266</v>
      </c>
      <c r="D26" s="35" t="s">
        <v>267</v>
      </c>
      <c r="E26" s="78"/>
      <c r="F26" s="33"/>
    </row>
    <row r="27" spans="1:6" s="53" customFormat="1" ht="27.1" customHeight="1" x14ac:dyDescent="0.2">
      <c r="A27" s="51" t="s">
        <v>48</v>
      </c>
      <c r="B27" s="52"/>
      <c r="C27" s="192">
        <v>4630.33</v>
      </c>
      <c r="D27" s="52">
        <v>1824.51</v>
      </c>
      <c r="E27" s="83"/>
    </row>
    <row r="28" spans="1:6" s="53" customFormat="1" ht="15" hidden="1" customHeight="1" thickBot="1" x14ac:dyDescent="0.3">
      <c r="A28" s="54"/>
      <c r="B28" s="55"/>
      <c r="C28" s="193"/>
      <c r="D28" s="55"/>
      <c r="E28" s="81"/>
      <c r="F28" s="56"/>
    </row>
    <row r="29" spans="1:6" s="53" customFormat="1" ht="10.45" hidden="1" customHeight="1" thickBot="1" x14ac:dyDescent="0.3">
      <c r="A29" s="54"/>
      <c r="B29" s="55"/>
      <c r="C29" s="193"/>
      <c r="D29" s="55"/>
      <c r="E29" s="83"/>
    </row>
    <row r="30" spans="1:6" s="53" customFormat="1" ht="15" hidden="1" customHeight="1" thickBot="1" x14ac:dyDescent="0.25">
      <c r="A30" s="51"/>
      <c r="B30" s="52"/>
      <c r="C30" s="192"/>
      <c r="D30" s="52"/>
      <c r="E30" s="84"/>
      <c r="F30" s="11"/>
    </row>
    <row r="31" spans="1:6" s="53" customFormat="1" ht="26.65" x14ac:dyDescent="0.2">
      <c r="A31" s="51" t="s">
        <v>49</v>
      </c>
      <c r="B31" s="52"/>
      <c r="C31" s="192"/>
      <c r="D31" s="52"/>
      <c r="E31" s="85"/>
      <c r="F31" s="12"/>
    </row>
    <row r="32" spans="1:6" ht="62.35" hidden="1" customHeight="1" x14ac:dyDescent="0.2">
      <c r="A32" s="86"/>
      <c r="B32" s="77"/>
      <c r="C32" s="77"/>
      <c r="D32" s="77"/>
      <c r="E32" s="77"/>
    </row>
    <row r="33" spans="1:5" ht="88.5" customHeight="1" x14ac:dyDescent="0.2">
      <c r="A33" s="84"/>
      <c r="B33" s="84"/>
      <c r="C33" s="84"/>
      <c r="D33" s="84"/>
      <c r="E33" s="77"/>
    </row>
    <row r="34" spans="1:5" ht="10.45" customHeight="1" x14ac:dyDescent="0.25">
      <c r="A34" s="12"/>
      <c r="B34" s="23"/>
      <c r="C34" s="24"/>
      <c r="D34" s="24"/>
    </row>
    <row r="35" spans="1:5" ht="15.75" x14ac:dyDescent="0.2">
      <c r="A35" s="12"/>
      <c r="B35" s="12"/>
      <c r="C35" s="12"/>
      <c r="D35" s="12"/>
    </row>
  </sheetData>
  <mergeCells count="2">
    <mergeCell ref="A1:E1"/>
    <mergeCell ref="A2:D2"/>
  </mergeCells>
  <pageMargins left="0.2" right="0.2" top="0.46" bottom="0.31" header="0.21" footer="0.2"/>
  <pageSetup paperSize="9" orientation="landscape" r:id="rId1"/>
  <colBreaks count="1" manualBreakCount="1">
    <brk id="4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2"/>
  <sheetViews>
    <sheetView zoomScaleNormal="100" workbookViewId="0">
      <selection activeCell="E16" sqref="E16"/>
    </sheetView>
  </sheetViews>
  <sheetFormatPr defaultColWidth="9.109375" defaultRowHeight="11.5" x14ac:dyDescent="0.2"/>
  <cols>
    <col min="1" max="1" width="42" style="5" customWidth="1"/>
    <col min="2" max="2" width="18.109375" style="5" customWidth="1"/>
    <col min="3" max="3" width="16.6640625" style="98" customWidth="1"/>
    <col min="4" max="4" width="16" style="5" customWidth="1"/>
    <col min="5" max="5" width="19.44140625" style="5" customWidth="1"/>
    <col min="6" max="16384" width="9.109375" style="5"/>
  </cols>
  <sheetData>
    <row r="1" spans="1:6" ht="39.799999999999997" customHeight="1" thickBot="1" x14ac:dyDescent="0.25">
      <c r="A1" s="70" t="s">
        <v>52</v>
      </c>
      <c r="B1" s="200" t="s">
        <v>204</v>
      </c>
      <c r="C1" s="201"/>
      <c r="D1" s="201"/>
      <c r="E1" s="201"/>
      <c r="F1" s="202"/>
    </row>
    <row r="2" spans="1:6" ht="41.3" customHeight="1" x14ac:dyDescent="0.25">
      <c r="A2" s="68" t="s">
        <v>53</v>
      </c>
      <c r="B2" s="120" t="s">
        <v>270</v>
      </c>
      <c r="C2" s="120" t="s">
        <v>271</v>
      </c>
      <c r="D2" s="120" t="s">
        <v>272</v>
      </c>
      <c r="E2" s="121" t="s">
        <v>291</v>
      </c>
      <c r="F2" s="121" t="s">
        <v>292</v>
      </c>
    </row>
    <row r="3" spans="1:6" ht="19.55" customHeight="1" x14ac:dyDescent="0.25">
      <c r="A3" s="71">
        <v>1</v>
      </c>
      <c r="B3" s="72">
        <v>2</v>
      </c>
      <c r="C3" s="72">
        <v>3</v>
      </c>
      <c r="D3" s="72">
        <v>4</v>
      </c>
      <c r="E3" s="72">
        <v>5</v>
      </c>
      <c r="F3" s="73">
        <v>6</v>
      </c>
    </row>
    <row r="4" spans="1:6" ht="19.55" customHeight="1" x14ac:dyDescent="0.25">
      <c r="A4" s="15" t="s">
        <v>148</v>
      </c>
      <c r="B4" s="16"/>
      <c r="C4" s="74"/>
      <c r="D4" s="16"/>
      <c r="E4" s="16"/>
      <c r="F4" s="18"/>
    </row>
    <row r="5" spans="1:6" s="7" customFormat="1" ht="19.55" customHeight="1" x14ac:dyDescent="0.25">
      <c r="A5" s="15" t="s">
        <v>54</v>
      </c>
      <c r="B5" s="16">
        <v>1197078.8</v>
      </c>
      <c r="C5" s="74">
        <f>SUM(C9:C32)</f>
        <v>2565766.58</v>
      </c>
      <c r="D5" s="74">
        <v>1394211.87</v>
      </c>
      <c r="E5" s="16">
        <f>D5/C5*100</f>
        <v>54.338998756465216</v>
      </c>
      <c r="F5" s="16">
        <f>D5/B5*100</f>
        <v>116.46784405504467</v>
      </c>
    </row>
    <row r="6" spans="1:6" s="7" customFormat="1" ht="32.25" customHeight="1" x14ac:dyDescent="0.25">
      <c r="A6" s="15" t="s">
        <v>55</v>
      </c>
      <c r="B6" s="16">
        <v>998931.25</v>
      </c>
      <c r="C6" s="74">
        <f>SUM(C7:C14)</f>
        <v>2154215.91</v>
      </c>
      <c r="D6" s="16">
        <v>1234916.21</v>
      </c>
      <c r="E6" s="16">
        <f t="shared" ref="E6:E45" si="0">D6/C6*100</f>
        <v>57.325554243074919</v>
      </c>
      <c r="F6" s="16">
        <f t="shared" ref="F6:F69" si="1">D6/B6*100</f>
        <v>123.62374387626775</v>
      </c>
    </row>
    <row r="7" spans="1:6" s="7" customFormat="1" ht="19.55" customHeight="1" x14ac:dyDescent="0.25">
      <c r="A7" s="15" t="s">
        <v>56</v>
      </c>
      <c r="B7" s="16"/>
      <c r="C7" s="74"/>
      <c r="D7" s="16"/>
      <c r="E7" s="16"/>
      <c r="F7" s="16"/>
    </row>
    <row r="8" spans="1:6" s="29" customFormat="1" ht="23.3" customHeight="1" x14ac:dyDescent="0.25">
      <c r="A8" s="20" t="s">
        <v>57</v>
      </c>
      <c r="B8" s="18"/>
      <c r="C8" s="95"/>
      <c r="D8" s="18"/>
      <c r="E8" s="16"/>
      <c r="F8" s="16"/>
    </row>
    <row r="9" spans="1:6" s="7" customFormat="1" ht="29.2" customHeight="1" x14ac:dyDescent="0.25">
      <c r="A9" s="15" t="s">
        <v>58</v>
      </c>
      <c r="B9" s="16">
        <v>968880.11</v>
      </c>
      <c r="C9" s="74">
        <v>2154215.91</v>
      </c>
      <c r="D9" s="16">
        <v>1193650.3400000001</v>
      </c>
      <c r="E9" s="16">
        <f t="shared" si="0"/>
        <v>55.409967703747952</v>
      </c>
      <c r="F9" s="16">
        <f t="shared" si="1"/>
        <v>123.19897247142376</v>
      </c>
    </row>
    <row r="10" spans="1:6" ht="27.1" customHeight="1" x14ac:dyDescent="0.25">
      <c r="A10" s="20" t="s">
        <v>59</v>
      </c>
      <c r="B10" s="18">
        <v>968880.11</v>
      </c>
      <c r="C10" s="95"/>
      <c r="D10" s="18">
        <v>1193650.3400000001</v>
      </c>
      <c r="E10" s="16"/>
      <c r="F10" s="16">
        <f t="shared" si="1"/>
        <v>123.19897247142376</v>
      </c>
    </row>
    <row r="11" spans="1:6" ht="24.85" customHeight="1" x14ac:dyDescent="0.25">
      <c r="A11" s="20" t="s">
        <v>60</v>
      </c>
      <c r="B11" s="18"/>
      <c r="C11" s="95"/>
      <c r="D11" s="18"/>
      <c r="E11" s="16"/>
      <c r="F11" s="16"/>
    </row>
    <row r="12" spans="1:6" s="7" customFormat="1" ht="25.6" customHeight="1" x14ac:dyDescent="0.25">
      <c r="A12" s="15" t="s">
        <v>149</v>
      </c>
      <c r="B12" s="16">
        <v>30051.14</v>
      </c>
      <c r="C12" s="74"/>
      <c r="D12" s="16">
        <v>41265.870000000003</v>
      </c>
      <c r="E12" s="16"/>
      <c r="F12" s="16">
        <f t="shared" si="1"/>
        <v>137.31881718963075</v>
      </c>
    </row>
    <row r="13" spans="1:6" s="31" customFormat="1" ht="25.6" customHeight="1" x14ac:dyDescent="0.25">
      <c r="A13" s="20" t="s">
        <v>150</v>
      </c>
      <c r="B13" s="129">
        <v>4375.63</v>
      </c>
      <c r="C13" s="99"/>
      <c r="D13" s="129">
        <v>5711.49</v>
      </c>
      <c r="E13" s="16"/>
      <c r="F13" s="16">
        <f t="shared" si="1"/>
        <v>130.52954660243211</v>
      </c>
    </row>
    <row r="14" spans="1:6" ht="31.5" customHeight="1" x14ac:dyDescent="0.25">
      <c r="A14" s="20" t="s">
        <v>151</v>
      </c>
      <c r="B14" s="18">
        <v>25675.51</v>
      </c>
      <c r="C14" s="95"/>
      <c r="D14" s="18">
        <v>35554.379999999997</v>
      </c>
      <c r="E14" s="16"/>
      <c r="F14" s="16">
        <f t="shared" si="1"/>
        <v>138.47584721783522</v>
      </c>
    </row>
    <row r="15" spans="1:6" s="7" customFormat="1" ht="20.3" customHeight="1" x14ac:dyDescent="0.25">
      <c r="A15" s="15" t="s">
        <v>153</v>
      </c>
      <c r="B15" s="16"/>
      <c r="C15" s="74"/>
      <c r="D15" s="16">
        <v>0.01</v>
      </c>
      <c r="E15" s="16"/>
      <c r="F15" s="16"/>
    </row>
    <row r="16" spans="1:6" s="31" customFormat="1" ht="16.5" customHeight="1" x14ac:dyDescent="0.25">
      <c r="A16" s="20" t="s">
        <v>152</v>
      </c>
      <c r="B16" s="18">
        <v>0.02</v>
      </c>
      <c r="C16" s="95">
        <v>0.13</v>
      </c>
      <c r="D16" s="18">
        <v>0.01</v>
      </c>
      <c r="E16" s="16">
        <f t="shared" si="0"/>
        <v>7.6923076923076925</v>
      </c>
      <c r="F16" s="16">
        <f t="shared" si="1"/>
        <v>50</v>
      </c>
    </row>
    <row r="17" spans="1:6" s="31" customFormat="1" ht="33.75" customHeight="1" x14ac:dyDescent="0.25">
      <c r="A17" s="15" t="s">
        <v>61</v>
      </c>
      <c r="B17" s="16"/>
      <c r="C17" s="74"/>
      <c r="D17" s="16">
        <v>29611.73</v>
      </c>
      <c r="E17" s="16"/>
      <c r="F17" s="16"/>
    </row>
    <row r="18" spans="1:6" ht="19.55" customHeight="1" x14ac:dyDescent="0.25">
      <c r="A18" s="20" t="s">
        <v>62</v>
      </c>
      <c r="B18" s="18"/>
      <c r="C18" s="99">
        <v>80156.28</v>
      </c>
      <c r="D18" s="18"/>
      <c r="E18" s="16">
        <f t="shared" si="0"/>
        <v>0</v>
      </c>
      <c r="F18" s="16"/>
    </row>
    <row r="19" spans="1:6" ht="24.05" customHeight="1" x14ac:dyDescent="0.25">
      <c r="A19" s="20" t="s">
        <v>63</v>
      </c>
      <c r="B19" s="18">
        <v>51059.05</v>
      </c>
      <c r="C19" s="95"/>
      <c r="D19" s="18">
        <v>29611.73</v>
      </c>
      <c r="E19" s="16"/>
      <c r="F19" s="16">
        <f t="shared" si="1"/>
        <v>57.99506649653685</v>
      </c>
    </row>
    <row r="20" spans="1:6" s="31" customFormat="1" ht="24.05" customHeight="1" x14ac:dyDescent="0.25">
      <c r="A20" s="20"/>
      <c r="B20" s="18"/>
      <c r="C20" s="95"/>
      <c r="D20" s="18"/>
      <c r="E20" s="16"/>
      <c r="F20" s="16"/>
    </row>
    <row r="21" spans="1:6" ht="25.6" customHeight="1" x14ac:dyDescent="0.25">
      <c r="A21" s="15" t="s">
        <v>64</v>
      </c>
      <c r="B21" s="16">
        <v>569.33000000000004</v>
      </c>
      <c r="C21" s="74">
        <v>1609.93</v>
      </c>
      <c r="D21" s="16">
        <v>219</v>
      </c>
      <c r="E21" s="16">
        <f t="shared" si="0"/>
        <v>13.603075910132739</v>
      </c>
      <c r="F21" s="16">
        <f t="shared" si="1"/>
        <v>38.466267366904958</v>
      </c>
    </row>
    <row r="22" spans="1:6" ht="27.1" customHeight="1" x14ac:dyDescent="0.25">
      <c r="A22" s="15" t="s">
        <v>65</v>
      </c>
      <c r="B22" s="16"/>
      <c r="C22" s="74"/>
      <c r="D22" s="16"/>
      <c r="E22" s="16"/>
      <c r="F22" s="16"/>
    </row>
    <row r="23" spans="1:6" s="31" customFormat="1" ht="27.1" customHeight="1" x14ac:dyDescent="0.25">
      <c r="A23" s="20" t="s">
        <v>189</v>
      </c>
      <c r="B23" s="16"/>
      <c r="C23" s="95"/>
      <c r="D23" s="16"/>
      <c r="E23" s="16"/>
      <c r="F23" s="16"/>
    </row>
    <row r="24" spans="1:6" ht="14.25" customHeight="1" x14ac:dyDescent="0.25">
      <c r="A24" s="20" t="s">
        <v>66</v>
      </c>
      <c r="B24" s="18"/>
      <c r="C24" s="95">
        <v>853.41</v>
      </c>
      <c r="D24" s="18"/>
      <c r="E24" s="16">
        <f t="shared" si="0"/>
        <v>0</v>
      </c>
      <c r="F24" s="16"/>
    </row>
    <row r="25" spans="1:6" ht="13.35" x14ac:dyDescent="0.25">
      <c r="A25" s="15" t="s">
        <v>67</v>
      </c>
      <c r="B25" s="18"/>
      <c r="C25" s="95"/>
      <c r="D25" s="18"/>
      <c r="E25" s="16"/>
      <c r="F25" s="16"/>
    </row>
    <row r="26" spans="1:6" ht="13.35" x14ac:dyDescent="0.25">
      <c r="A26" s="20" t="s">
        <v>68</v>
      </c>
      <c r="B26" s="18">
        <v>569.33000000000004</v>
      </c>
      <c r="C26" s="95">
        <v>521.6</v>
      </c>
      <c r="D26" s="18">
        <v>219</v>
      </c>
      <c r="E26" s="16">
        <f t="shared" si="0"/>
        <v>41.986196319018404</v>
      </c>
      <c r="F26" s="16">
        <f t="shared" si="1"/>
        <v>38.466267366904958</v>
      </c>
    </row>
    <row r="27" spans="1:6" s="31" customFormat="1" ht="13.35" x14ac:dyDescent="0.25">
      <c r="A27" s="20" t="s">
        <v>213</v>
      </c>
      <c r="B27" s="18"/>
      <c r="C27" s="95"/>
      <c r="D27" s="18"/>
      <c r="E27" s="16"/>
      <c r="F27" s="16"/>
    </row>
    <row r="28" spans="1:6" ht="26.65" x14ac:dyDescent="0.25">
      <c r="A28" s="15" t="s">
        <v>69</v>
      </c>
      <c r="B28" s="16"/>
      <c r="C28" s="74"/>
      <c r="D28" s="16"/>
      <c r="E28" s="16"/>
      <c r="F28" s="16"/>
    </row>
    <row r="29" spans="1:6" ht="39.950000000000003" x14ac:dyDescent="0.25">
      <c r="A29" s="15" t="s">
        <v>70</v>
      </c>
      <c r="B29" s="16">
        <v>146519.15</v>
      </c>
      <c r="C29" s="74">
        <v>328409.32</v>
      </c>
      <c r="D29" s="16">
        <v>129464.92</v>
      </c>
      <c r="E29" s="16">
        <f t="shared" si="0"/>
        <v>39.421816652462844</v>
      </c>
      <c r="F29" s="16">
        <f t="shared" si="1"/>
        <v>88.360408861230766</v>
      </c>
    </row>
    <row r="30" spans="1:6" ht="26.65" x14ac:dyDescent="0.25">
      <c r="A30" s="20" t="s">
        <v>71</v>
      </c>
      <c r="B30" s="18">
        <v>144936.35999999999</v>
      </c>
      <c r="C30" s="95"/>
      <c r="D30" s="18">
        <v>129012.19</v>
      </c>
      <c r="E30" s="16"/>
      <c r="F30" s="16">
        <f t="shared" si="1"/>
        <v>89.012991633017421</v>
      </c>
    </row>
    <row r="31" spans="1:6" ht="26.65" x14ac:dyDescent="0.25">
      <c r="A31" s="20" t="s">
        <v>72</v>
      </c>
      <c r="B31" s="18">
        <v>1582.79</v>
      </c>
      <c r="C31" s="95"/>
      <c r="D31" s="18">
        <v>452.73</v>
      </c>
      <c r="E31" s="16"/>
      <c r="F31" s="16">
        <f t="shared" si="1"/>
        <v>28.603289128690477</v>
      </c>
    </row>
    <row r="32" spans="1:6" s="31" customFormat="1" ht="13.35" x14ac:dyDescent="0.25">
      <c r="A32" s="15" t="s">
        <v>214</v>
      </c>
      <c r="B32" s="18"/>
      <c r="C32" s="95"/>
      <c r="D32" s="18"/>
      <c r="E32" s="16"/>
      <c r="F32" s="16"/>
    </row>
    <row r="33" spans="1:6" s="139" customFormat="1" ht="13.35" x14ac:dyDescent="0.25">
      <c r="A33" s="64" t="s">
        <v>73</v>
      </c>
      <c r="B33" s="66"/>
      <c r="C33" s="138"/>
      <c r="D33" s="66"/>
      <c r="E33" s="16"/>
      <c r="F33" s="16"/>
    </row>
    <row r="34" spans="1:6" ht="13.35" x14ac:dyDescent="0.25">
      <c r="A34" s="58" t="s">
        <v>74</v>
      </c>
      <c r="B34" s="60"/>
      <c r="C34" s="60"/>
      <c r="D34" s="60"/>
      <c r="E34" s="16"/>
      <c r="F34" s="16"/>
    </row>
    <row r="35" spans="1:6" ht="13.35" x14ac:dyDescent="0.25">
      <c r="A35" s="75"/>
      <c r="B35" s="76"/>
      <c r="C35" s="97"/>
      <c r="D35" s="76"/>
      <c r="E35" s="16"/>
      <c r="F35" s="16"/>
    </row>
    <row r="36" spans="1:6" ht="13.35" x14ac:dyDescent="0.25">
      <c r="A36" s="15" t="s">
        <v>75</v>
      </c>
      <c r="B36" s="16">
        <v>1190351.44</v>
      </c>
      <c r="C36" s="74">
        <v>2642518.77</v>
      </c>
      <c r="D36" s="16">
        <v>1399959.11</v>
      </c>
      <c r="E36" s="16">
        <f t="shared" si="0"/>
        <v>52.978208741351729</v>
      </c>
      <c r="F36" s="16">
        <f t="shared" si="1"/>
        <v>117.60888952257665</v>
      </c>
    </row>
    <row r="37" spans="1:6" ht="13.35" x14ac:dyDescent="0.25">
      <c r="A37" s="15" t="s">
        <v>76</v>
      </c>
      <c r="B37" s="16">
        <v>1029248.82</v>
      </c>
      <c r="C37" s="74">
        <v>2234017.61</v>
      </c>
      <c r="D37" s="16">
        <v>1160892.8799999999</v>
      </c>
      <c r="E37" s="16">
        <f t="shared" si="0"/>
        <v>51.964356717850578</v>
      </c>
      <c r="F37" s="16">
        <f t="shared" si="1"/>
        <v>112.79030468065049</v>
      </c>
    </row>
    <row r="38" spans="1:6" ht="13.35" x14ac:dyDescent="0.25">
      <c r="A38" s="15" t="s">
        <v>77</v>
      </c>
      <c r="B38" s="16">
        <v>858444.72</v>
      </c>
      <c r="C38" s="74"/>
      <c r="D38" s="16">
        <v>963900.92</v>
      </c>
      <c r="E38" s="16"/>
      <c r="F38" s="16">
        <f t="shared" si="1"/>
        <v>112.28456504456106</v>
      </c>
    </row>
    <row r="39" spans="1:6" ht="13.35" x14ac:dyDescent="0.25">
      <c r="A39" s="20" t="s">
        <v>78</v>
      </c>
      <c r="B39" s="18">
        <v>858444.72</v>
      </c>
      <c r="C39" s="95"/>
      <c r="D39" s="18">
        <v>963900.92</v>
      </c>
      <c r="E39" s="16"/>
      <c r="F39" s="16">
        <f t="shared" si="1"/>
        <v>112.28456504456106</v>
      </c>
    </row>
    <row r="40" spans="1:6" s="31" customFormat="1" ht="13.35" x14ac:dyDescent="0.25">
      <c r="A40" s="20" t="s">
        <v>215</v>
      </c>
      <c r="B40" s="18"/>
      <c r="C40" s="95"/>
      <c r="D40" s="18"/>
      <c r="E40" s="16"/>
      <c r="F40" s="16"/>
    </row>
    <row r="41" spans="1:6" ht="13.35" x14ac:dyDescent="0.25">
      <c r="A41" s="15" t="s">
        <v>79</v>
      </c>
      <c r="B41" s="16">
        <v>219646.77</v>
      </c>
      <c r="C41" s="74"/>
      <c r="D41" s="16">
        <v>37948.269999999997</v>
      </c>
      <c r="E41" s="16"/>
      <c r="F41" s="16">
        <f t="shared" si="1"/>
        <v>17.276953355608189</v>
      </c>
    </row>
    <row r="42" spans="1:6" ht="13.35" x14ac:dyDescent="0.25">
      <c r="A42" s="20" t="s">
        <v>80</v>
      </c>
      <c r="B42" s="18">
        <v>219646.77</v>
      </c>
      <c r="C42" s="95"/>
      <c r="D42" s="18">
        <v>37948.269999999997</v>
      </c>
      <c r="E42" s="16"/>
      <c r="F42" s="16">
        <f t="shared" si="1"/>
        <v>17.276953355608189</v>
      </c>
    </row>
    <row r="43" spans="1:6" ht="13.35" x14ac:dyDescent="0.25">
      <c r="A43" s="15" t="s">
        <v>81</v>
      </c>
      <c r="B43" s="16">
        <v>141651.96</v>
      </c>
      <c r="C43" s="74"/>
      <c r="D43" s="16">
        <v>159043.69</v>
      </c>
      <c r="E43" s="16"/>
      <c r="F43" s="16">
        <f t="shared" si="1"/>
        <v>112.27778987315106</v>
      </c>
    </row>
    <row r="44" spans="1:6" ht="13.35" x14ac:dyDescent="0.25">
      <c r="A44" s="20" t="s">
        <v>82</v>
      </c>
      <c r="B44" s="16">
        <v>141651.96</v>
      </c>
      <c r="C44" s="95"/>
      <c r="D44" s="16">
        <v>159043.69</v>
      </c>
      <c r="E44" s="16"/>
      <c r="F44" s="16">
        <f t="shared" si="1"/>
        <v>112.27778987315106</v>
      </c>
    </row>
    <row r="45" spans="1:6" ht="13.35" x14ac:dyDescent="0.25">
      <c r="A45" s="15" t="s">
        <v>83</v>
      </c>
      <c r="B45" s="16">
        <v>160111.12</v>
      </c>
      <c r="C45" s="74">
        <v>310750.8</v>
      </c>
      <c r="D45" s="16">
        <v>238556.6</v>
      </c>
      <c r="E45" s="16">
        <f t="shared" si="0"/>
        <v>76.767815239735512</v>
      </c>
      <c r="F45" s="16">
        <f t="shared" si="1"/>
        <v>148.99439839031794</v>
      </c>
    </row>
    <row r="46" spans="1:6" ht="13.35" x14ac:dyDescent="0.25">
      <c r="A46" s="15" t="s">
        <v>84</v>
      </c>
      <c r="B46" s="16">
        <v>27635.919999999998</v>
      </c>
      <c r="C46" s="74"/>
      <c r="D46" s="16">
        <v>33322.58</v>
      </c>
      <c r="E46" s="16"/>
      <c r="F46" s="16">
        <f t="shared" si="1"/>
        <v>120.57706057913036</v>
      </c>
    </row>
    <row r="47" spans="1:6" ht="13.35" x14ac:dyDescent="0.25">
      <c r="A47" s="20" t="s">
        <v>85</v>
      </c>
      <c r="B47" s="18">
        <v>6927.79</v>
      </c>
      <c r="C47" s="95"/>
      <c r="D47" s="18">
        <v>6629.85</v>
      </c>
      <c r="E47" s="16"/>
      <c r="F47" s="16">
        <f t="shared" si="1"/>
        <v>95.699350009165983</v>
      </c>
    </row>
    <row r="48" spans="1:6" ht="26.65" x14ac:dyDescent="0.25">
      <c r="A48" s="20" t="s">
        <v>86</v>
      </c>
      <c r="B48" s="18">
        <v>20110.88</v>
      </c>
      <c r="C48" s="95"/>
      <c r="D48" s="18">
        <v>26096.73</v>
      </c>
      <c r="E48" s="16"/>
      <c r="F48" s="16">
        <f t="shared" si="1"/>
        <v>129.76423706968566</v>
      </c>
    </row>
    <row r="49" spans="1:6" ht="13.35" x14ac:dyDescent="0.25">
      <c r="A49" s="20" t="s">
        <v>87</v>
      </c>
      <c r="B49" s="18">
        <v>597.25</v>
      </c>
      <c r="C49" s="95"/>
      <c r="D49" s="18">
        <v>596</v>
      </c>
      <c r="E49" s="16"/>
      <c r="F49" s="16">
        <f t="shared" si="1"/>
        <v>99.790707408957729</v>
      </c>
    </row>
    <row r="50" spans="1:6" s="31" customFormat="1" ht="13.35" x14ac:dyDescent="0.25">
      <c r="A50" s="20" t="s">
        <v>161</v>
      </c>
      <c r="B50" s="18"/>
      <c r="C50" s="95"/>
      <c r="D50" s="18"/>
      <c r="E50" s="16"/>
      <c r="F50" s="16"/>
    </row>
    <row r="51" spans="1:6" ht="13.35" x14ac:dyDescent="0.25">
      <c r="A51" s="15" t="s">
        <v>88</v>
      </c>
      <c r="B51" s="16">
        <v>86320.09</v>
      </c>
      <c r="C51" s="74"/>
      <c r="D51" s="16">
        <v>158519.34</v>
      </c>
      <c r="E51" s="16"/>
      <c r="F51" s="16">
        <f t="shared" si="1"/>
        <v>183.64130528594214</v>
      </c>
    </row>
    <row r="52" spans="1:6" ht="13.35" x14ac:dyDescent="0.25">
      <c r="A52" s="20" t="s">
        <v>89</v>
      </c>
      <c r="B52" s="18">
        <v>15541.51</v>
      </c>
      <c r="C52" s="95"/>
      <c r="D52" s="18">
        <v>13442.39</v>
      </c>
      <c r="E52" s="16"/>
      <c r="F52" s="16">
        <f t="shared" si="1"/>
        <v>86.493461703528169</v>
      </c>
    </row>
    <row r="53" spans="1:6" ht="13.35" x14ac:dyDescent="0.25">
      <c r="A53" s="20" t="s">
        <v>90</v>
      </c>
      <c r="B53" s="18">
        <v>42864.55</v>
      </c>
      <c r="C53" s="95"/>
      <c r="D53" s="18">
        <v>116353.13</v>
      </c>
      <c r="E53" s="16"/>
      <c r="F53" s="16">
        <f t="shared" si="1"/>
        <v>271.44372214335624</v>
      </c>
    </row>
    <row r="54" spans="1:6" ht="13.35" x14ac:dyDescent="0.25">
      <c r="A54" s="20" t="s">
        <v>91</v>
      </c>
      <c r="B54" s="18">
        <v>24219.62</v>
      </c>
      <c r="C54" s="95"/>
      <c r="D54" s="18">
        <v>27378.85</v>
      </c>
      <c r="E54" s="16"/>
      <c r="F54" s="16">
        <f t="shared" si="1"/>
        <v>113.04409400312639</v>
      </c>
    </row>
    <row r="55" spans="1:6" ht="26.65" x14ac:dyDescent="0.25">
      <c r="A55" s="20" t="s">
        <v>92</v>
      </c>
      <c r="B55" s="18">
        <v>744.63</v>
      </c>
      <c r="C55" s="95"/>
      <c r="D55" s="18">
        <v>82.25</v>
      </c>
      <c r="E55" s="16"/>
      <c r="F55" s="16">
        <f t="shared" si="1"/>
        <v>11.045754267219962</v>
      </c>
    </row>
    <row r="56" spans="1:6" ht="13.35" x14ac:dyDescent="0.25">
      <c r="A56" s="20" t="s">
        <v>93</v>
      </c>
      <c r="B56" s="18">
        <v>1655.62</v>
      </c>
      <c r="C56" s="95"/>
      <c r="D56" s="18"/>
      <c r="E56" s="16"/>
      <c r="F56" s="16">
        <f t="shared" si="1"/>
        <v>0</v>
      </c>
    </row>
    <row r="57" spans="1:6" ht="13.35" x14ac:dyDescent="0.25">
      <c r="A57" s="20" t="s">
        <v>94</v>
      </c>
      <c r="B57" s="18">
        <v>1294.1600000000001</v>
      </c>
      <c r="C57" s="95"/>
      <c r="D57" s="18">
        <v>1262.71</v>
      </c>
      <c r="E57" s="16"/>
      <c r="F57" s="16">
        <f t="shared" si="1"/>
        <v>97.569852259380596</v>
      </c>
    </row>
    <row r="58" spans="1:6" ht="13.35" x14ac:dyDescent="0.25">
      <c r="A58" s="15" t="s">
        <v>95</v>
      </c>
      <c r="B58" s="16">
        <v>37805.26</v>
      </c>
      <c r="C58" s="74"/>
      <c r="D58" s="16">
        <v>33127.11</v>
      </c>
      <c r="E58" s="16"/>
      <c r="F58" s="16">
        <f t="shared" si="1"/>
        <v>87.625663730390954</v>
      </c>
    </row>
    <row r="59" spans="1:6" ht="13.35" x14ac:dyDescent="0.25">
      <c r="A59" s="20" t="s">
        <v>96</v>
      </c>
      <c r="B59" s="18">
        <v>3478.83</v>
      </c>
      <c r="C59" s="95"/>
      <c r="D59" s="18">
        <v>5684.65</v>
      </c>
      <c r="E59" s="16"/>
      <c r="F59" s="16">
        <f t="shared" si="1"/>
        <v>163.40695003780007</v>
      </c>
    </row>
    <row r="60" spans="1:6" ht="13.35" x14ac:dyDescent="0.25">
      <c r="A60" s="20" t="s">
        <v>97</v>
      </c>
      <c r="B60" s="18">
        <v>8083.15</v>
      </c>
      <c r="C60" s="95"/>
      <c r="D60" s="18"/>
      <c r="E60" s="16"/>
      <c r="F60" s="16">
        <f t="shared" si="1"/>
        <v>0</v>
      </c>
    </row>
    <row r="61" spans="1:6" ht="13.35" x14ac:dyDescent="0.25">
      <c r="A61" s="20" t="s">
        <v>98</v>
      </c>
      <c r="B61" s="18">
        <v>6040.66</v>
      </c>
      <c r="C61" s="95"/>
      <c r="D61" s="18">
        <v>7757.01</v>
      </c>
      <c r="E61" s="16"/>
      <c r="F61" s="16">
        <f t="shared" si="1"/>
        <v>128.41328596544085</v>
      </c>
    </row>
    <row r="62" spans="1:6" ht="13.35" x14ac:dyDescent="0.25">
      <c r="A62" s="20" t="s">
        <v>99</v>
      </c>
      <c r="B62" s="18">
        <v>5448.27</v>
      </c>
      <c r="C62" s="95"/>
      <c r="D62" s="18">
        <v>46.06</v>
      </c>
      <c r="E62" s="16"/>
      <c r="F62" s="16">
        <f t="shared" si="1"/>
        <v>0.84540597290516073</v>
      </c>
    </row>
    <row r="63" spans="1:6" ht="13.35" x14ac:dyDescent="0.25">
      <c r="A63" s="20" t="s">
        <v>100</v>
      </c>
      <c r="B63" s="18">
        <v>1199.82</v>
      </c>
      <c r="C63" s="95"/>
      <c r="D63" s="18">
        <v>2519.42</v>
      </c>
      <c r="E63" s="16"/>
      <c r="F63" s="16">
        <f t="shared" si="1"/>
        <v>209.98316414128789</v>
      </c>
    </row>
    <row r="64" spans="1:6" ht="13.35" x14ac:dyDescent="0.25">
      <c r="A64" s="20" t="s">
        <v>101</v>
      </c>
      <c r="B64" s="18">
        <v>4430.82</v>
      </c>
      <c r="C64" s="95"/>
      <c r="D64" s="18">
        <v>5293.09</v>
      </c>
      <c r="E64" s="16"/>
      <c r="F64" s="16">
        <f t="shared" si="1"/>
        <v>119.46073187355842</v>
      </c>
    </row>
    <row r="65" spans="1:6" ht="13.35" x14ac:dyDescent="0.25">
      <c r="A65" s="20" t="s">
        <v>102</v>
      </c>
      <c r="B65" s="18">
        <v>9123.7000000000007</v>
      </c>
      <c r="C65" s="95"/>
      <c r="D65" s="18">
        <v>11826.88</v>
      </c>
      <c r="E65" s="16"/>
      <c r="F65" s="16">
        <f t="shared" si="1"/>
        <v>129.62811140217235</v>
      </c>
    </row>
    <row r="66" spans="1:6" ht="13.35" x14ac:dyDescent="0.25">
      <c r="A66" s="15" t="s">
        <v>103</v>
      </c>
      <c r="B66" s="16">
        <v>8349.85</v>
      </c>
      <c r="C66" s="74"/>
      <c r="D66" s="74">
        <v>13587.57</v>
      </c>
      <c r="E66" s="16"/>
      <c r="F66" s="16">
        <f t="shared" si="1"/>
        <v>162.72831248465539</v>
      </c>
    </row>
    <row r="67" spans="1:6" ht="26.65" x14ac:dyDescent="0.25">
      <c r="A67" s="20" t="s">
        <v>104</v>
      </c>
      <c r="B67" s="18">
        <v>955.57</v>
      </c>
      <c r="C67" s="99"/>
      <c r="D67" s="18">
        <v>538.74</v>
      </c>
      <c r="E67" s="16"/>
      <c r="F67" s="16">
        <f t="shared" si="1"/>
        <v>56.37891520244461</v>
      </c>
    </row>
    <row r="68" spans="1:6" ht="13.35" x14ac:dyDescent="0.25">
      <c r="A68" s="20" t="s">
        <v>105</v>
      </c>
      <c r="B68" s="18">
        <v>1117.78</v>
      </c>
      <c r="C68" s="95"/>
      <c r="D68" s="18">
        <v>1124.23</v>
      </c>
      <c r="E68" s="16"/>
      <c r="F68" s="16">
        <f t="shared" si="1"/>
        <v>100.57703662616973</v>
      </c>
    </row>
    <row r="69" spans="1:6" ht="13.35" x14ac:dyDescent="0.25">
      <c r="A69" s="20" t="s">
        <v>106</v>
      </c>
      <c r="B69" s="18">
        <v>101.2</v>
      </c>
      <c r="C69" s="95"/>
      <c r="D69" s="18">
        <v>1532.36</v>
      </c>
      <c r="E69" s="16"/>
      <c r="F69" s="16">
        <f t="shared" si="1"/>
        <v>1514.189723320158</v>
      </c>
    </row>
    <row r="70" spans="1:6" ht="13.35" x14ac:dyDescent="0.25">
      <c r="A70" s="20" t="s">
        <v>107</v>
      </c>
      <c r="B70" s="18">
        <v>105.51</v>
      </c>
      <c r="C70" s="95"/>
      <c r="D70" s="18">
        <v>55</v>
      </c>
      <c r="E70" s="16"/>
      <c r="F70" s="16">
        <f t="shared" ref="F70:F92" si="2">D70/B70*100</f>
        <v>52.127760401857635</v>
      </c>
    </row>
    <row r="71" spans="1:6" ht="13.35" x14ac:dyDescent="0.25">
      <c r="A71" s="20" t="s">
        <v>108</v>
      </c>
      <c r="B71" s="18">
        <v>2204.86</v>
      </c>
      <c r="C71" s="95"/>
      <c r="D71" s="18">
        <v>2473.2800000000002</v>
      </c>
      <c r="E71" s="16"/>
      <c r="F71" s="16">
        <f t="shared" si="2"/>
        <v>112.17401558375587</v>
      </c>
    </row>
    <row r="72" spans="1:6" ht="13.35" x14ac:dyDescent="0.25">
      <c r="A72" s="20" t="s">
        <v>109</v>
      </c>
      <c r="B72" s="18">
        <v>427.2</v>
      </c>
      <c r="C72" s="95"/>
      <c r="D72" s="18"/>
      <c r="E72" s="16"/>
      <c r="F72" s="16">
        <f t="shared" si="2"/>
        <v>0</v>
      </c>
    </row>
    <row r="73" spans="1:6" ht="13.35" x14ac:dyDescent="0.25">
      <c r="A73" s="20" t="s">
        <v>110</v>
      </c>
      <c r="B73" s="18">
        <v>3437.73</v>
      </c>
      <c r="C73" s="95"/>
      <c r="D73" s="18">
        <v>7863.96</v>
      </c>
      <c r="E73" s="16"/>
      <c r="F73" s="16">
        <f t="shared" si="2"/>
        <v>228.7544397029435</v>
      </c>
    </row>
    <row r="74" spans="1:6" s="7" customFormat="1" ht="13.35" x14ac:dyDescent="0.25">
      <c r="A74" s="15" t="s">
        <v>111</v>
      </c>
      <c r="B74" s="16">
        <v>991.5</v>
      </c>
      <c r="C74" s="74">
        <v>862.7</v>
      </c>
      <c r="D74" s="16">
        <v>509.63</v>
      </c>
      <c r="E74" s="16"/>
      <c r="F74" s="16">
        <f t="shared" si="2"/>
        <v>51.399899142713053</v>
      </c>
    </row>
    <row r="75" spans="1:6" s="7" customFormat="1" ht="13.35" x14ac:dyDescent="0.25">
      <c r="A75" s="15" t="s">
        <v>112</v>
      </c>
      <c r="B75" s="16">
        <v>991.5</v>
      </c>
      <c r="C75" s="74"/>
      <c r="D75" s="16"/>
      <c r="E75" s="16"/>
      <c r="F75" s="16">
        <f t="shared" si="2"/>
        <v>0</v>
      </c>
    </row>
    <row r="76" spans="1:6" s="31" customFormat="1" ht="13.35" x14ac:dyDescent="0.25">
      <c r="A76" s="20" t="s">
        <v>157</v>
      </c>
      <c r="B76" s="18">
        <v>481.21</v>
      </c>
      <c r="C76" s="95"/>
      <c r="D76" s="18">
        <v>508.95</v>
      </c>
      <c r="E76" s="16"/>
      <c r="F76" s="16">
        <f t="shared" si="2"/>
        <v>105.76463498264792</v>
      </c>
    </row>
    <row r="77" spans="1:6" s="31" customFormat="1" ht="13.35" x14ac:dyDescent="0.25">
      <c r="A77" s="20" t="s">
        <v>139</v>
      </c>
      <c r="B77" s="18">
        <v>510.28</v>
      </c>
      <c r="C77" s="95"/>
      <c r="D77" s="18">
        <v>0.68</v>
      </c>
      <c r="E77" s="16"/>
      <c r="F77" s="16">
        <f t="shared" si="2"/>
        <v>0.1332601708865721</v>
      </c>
    </row>
    <row r="78" spans="1:6" s="31" customFormat="1" ht="13.35" x14ac:dyDescent="0.25">
      <c r="A78" s="15" t="s">
        <v>158</v>
      </c>
      <c r="B78" s="16"/>
      <c r="C78" s="74">
        <v>96887.65</v>
      </c>
      <c r="D78" s="16"/>
      <c r="E78" s="16">
        <f t="shared" ref="E78:E92" si="3">D78/C78*100</f>
        <v>0</v>
      </c>
      <c r="F78" s="16"/>
    </row>
    <row r="79" spans="1:6" s="31" customFormat="1" ht="13.35" x14ac:dyDescent="0.25">
      <c r="A79" s="20" t="s">
        <v>159</v>
      </c>
      <c r="B79" s="16"/>
      <c r="C79" s="95"/>
      <c r="D79" s="16"/>
      <c r="E79" s="16"/>
      <c r="F79" s="16"/>
    </row>
    <row r="80" spans="1:6" s="31" customFormat="1" ht="13.35" x14ac:dyDescent="0.25">
      <c r="A80" s="20" t="s">
        <v>252</v>
      </c>
      <c r="B80" s="16"/>
      <c r="C80" s="95"/>
      <c r="D80" s="16"/>
      <c r="E80" s="16"/>
      <c r="F80" s="16"/>
    </row>
    <row r="81" spans="1:6" s="7" customFormat="1" ht="19.55" customHeight="1" x14ac:dyDescent="0.25">
      <c r="A81" s="15" t="s">
        <v>113</v>
      </c>
      <c r="B81" s="16">
        <v>2974.19</v>
      </c>
      <c r="C81" s="74"/>
      <c r="D81" s="16">
        <v>892.72</v>
      </c>
      <c r="E81" s="16"/>
      <c r="F81" s="16">
        <f t="shared" si="2"/>
        <v>30.01556726369196</v>
      </c>
    </row>
    <row r="82" spans="1:6" ht="26.65" x14ac:dyDescent="0.25">
      <c r="A82" s="15" t="s">
        <v>114</v>
      </c>
      <c r="B82" s="16">
        <v>2974.19</v>
      </c>
      <c r="C82" s="74">
        <v>18581.189999999999</v>
      </c>
      <c r="D82" s="16">
        <v>892.72</v>
      </c>
      <c r="E82" s="16">
        <f t="shared" si="3"/>
        <v>4.804428564586015</v>
      </c>
      <c r="F82" s="16">
        <f t="shared" si="2"/>
        <v>30.01556726369196</v>
      </c>
    </row>
    <row r="83" spans="1:6" ht="13.35" x14ac:dyDescent="0.25">
      <c r="A83" s="15" t="s">
        <v>115</v>
      </c>
      <c r="B83" s="16">
        <v>2861.9</v>
      </c>
      <c r="C83" s="74"/>
      <c r="D83" s="16">
        <v>892.72</v>
      </c>
      <c r="E83" s="16"/>
      <c r="F83" s="16">
        <f t="shared" si="2"/>
        <v>31.193263216744121</v>
      </c>
    </row>
    <row r="84" spans="1:6" ht="13.35" x14ac:dyDescent="0.25">
      <c r="A84" s="20" t="s">
        <v>116</v>
      </c>
      <c r="B84" s="18">
        <v>654.66</v>
      </c>
      <c r="C84" s="95"/>
      <c r="D84" s="18">
        <v>439.99</v>
      </c>
      <c r="E84" s="16"/>
      <c r="F84" s="16">
        <f t="shared" si="2"/>
        <v>67.208932881190236</v>
      </c>
    </row>
    <row r="85" spans="1:6" ht="13.35" x14ac:dyDescent="0.25">
      <c r="A85" s="20" t="s">
        <v>117</v>
      </c>
      <c r="B85" s="16"/>
      <c r="C85" s="74"/>
      <c r="D85" s="18"/>
      <c r="E85" s="16"/>
      <c r="F85" s="16"/>
    </row>
    <row r="86" spans="1:6" ht="13.35" x14ac:dyDescent="0.25">
      <c r="A86" s="20" t="s">
        <v>118</v>
      </c>
      <c r="B86" s="18"/>
      <c r="C86" s="95"/>
      <c r="D86" s="18"/>
      <c r="E86" s="16"/>
      <c r="F86" s="16"/>
    </row>
    <row r="87" spans="1:6" s="31" customFormat="1" ht="13.35" x14ac:dyDescent="0.25">
      <c r="A87" s="20" t="s">
        <v>160</v>
      </c>
      <c r="B87" s="18">
        <v>928.13</v>
      </c>
      <c r="C87" s="95"/>
      <c r="D87" s="18">
        <v>452.73</v>
      </c>
      <c r="E87" s="16"/>
      <c r="F87" s="16">
        <f t="shared" si="2"/>
        <v>48.778727117968387</v>
      </c>
    </row>
    <row r="88" spans="1:6" ht="13.35" x14ac:dyDescent="0.25">
      <c r="A88" s="20" t="s">
        <v>119</v>
      </c>
      <c r="B88" s="18"/>
      <c r="C88" s="95"/>
      <c r="D88" s="18"/>
      <c r="E88" s="16"/>
      <c r="F88" s="16"/>
    </row>
    <row r="89" spans="1:6" ht="13.35" x14ac:dyDescent="0.25">
      <c r="A89" s="20" t="s">
        <v>120</v>
      </c>
      <c r="B89" s="18">
        <v>1279.1199999999999</v>
      </c>
      <c r="C89" s="95"/>
      <c r="D89" s="18"/>
      <c r="E89" s="16"/>
      <c r="F89" s="16">
        <f t="shared" si="2"/>
        <v>0</v>
      </c>
    </row>
    <row r="90" spans="1:6" ht="26.65" x14ac:dyDescent="0.25">
      <c r="A90" s="15" t="s">
        <v>121</v>
      </c>
      <c r="B90" s="16">
        <v>112.29</v>
      </c>
      <c r="C90" s="74"/>
      <c r="D90" s="16"/>
      <c r="E90" s="16"/>
      <c r="F90" s="16">
        <f t="shared" si="2"/>
        <v>0</v>
      </c>
    </row>
    <row r="91" spans="1:6" s="31" customFormat="1" ht="13.35" x14ac:dyDescent="0.25">
      <c r="A91" s="20" t="s">
        <v>264</v>
      </c>
      <c r="B91" s="18">
        <v>112.29</v>
      </c>
      <c r="C91" s="95"/>
      <c r="D91" s="18"/>
      <c r="E91" s="16"/>
      <c r="F91" s="16">
        <f t="shared" si="2"/>
        <v>0</v>
      </c>
    </row>
    <row r="92" spans="1:6" ht="13.35" x14ac:dyDescent="0.25">
      <c r="A92" s="58" t="s">
        <v>122</v>
      </c>
      <c r="B92" s="60">
        <v>1193325.6299999999</v>
      </c>
      <c r="C92" s="60">
        <v>2661099.96</v>
      </c>
      <c r="D92" s="60">
        <f>SUM(D81,D36)</f>
        <v>1400851.83</v>
      </c>
      <c r="E92" s="60">
        <f t="shared" si="3"/>
        <v>52.641834243611051</v>
      </c>
      <c r="F92" s="60">
        <f t="shared" si="2"/>
        <v>117.39057594866208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Normal="100" workbookViewId="0">
      <selection activeCell="D16" sqref="D16"/>
    </sheetView>
  </sheetViews>
  <sheetFormatPr defaultRowHeight="14.55" x14ac:dyDescent="0.3"/>
  <cols>
    <col min="1" max="1" width="31.33203125" customWidth="1"/>
    <col min="2" max="2" width="21.109375" customWidth="1"/>
    <col min="3" max="3" width="15.33203125" customWidth="1"/>
    <col min="4" max="4" width="19.33203125" customWidth="1"/>
    <col min="5" max="5" width="18.6640625" customWidth="1"/>
    <col min="6" max="6" width="18.44140625" customWidth="1"/>
  </cols>
  <sheetData>
    <row r="1" spans="1:6" ht="28.45" customHeight="1" x14ac:dyDescent="0.3">
      <c r="A1" s="203" t="s">
        <v>126</v>
      </c>
      <c r="B1" s="204"/>
      <c r="C1" s="204"/>
      <c r="D1" s="204"/>
      <c r="E1" s="204"/>
      <c r="F1" s="87"/>
    </row>
    <row r="2" spans="1:6" ht="27.25" thickBot="1" x14ac:dyDescent="0.35">
      <c r="A2" s="88" t="s">
        <v>0</v>
      </c>
      <c r="B2" s="89" t="s">
        <v>273</v>
      </c>
      <c r="C2" s="89" t="s">
        <v>274</v>
      </c>
      <c r="D2" s="89" t="s">
        <v>287</v>
      </c>
      <c r="E2" s="89" t="s">
        <v>288</v>
      </c>
      <c r="F2" s="89" t="s">
        <v>289</v>
      </c>
    </row>
    <row r="3" spans="1:6" x14ac:dyDescent="0.3">
      <c r="A3" s="15" t="s">
        <v>216</v>
      </c>
      <c r="B3" s="66">
        <v>146519.15</v>
      </c>
      <c r="C3" s="16">
        <v>328409.32</v>
      </c>
      <c r="D3" s="16">
        <v>109964.32</v>
      </c>
      <c r="E3" s="128">
        <f>D3/C3*100</f>
        <v>33.483921832669061</v>
      </c>
      <c r="F3" s="128">
        <f>D3/B3*100</f>
        <v>75.051158841694075</v>
      </c>
    </row>
    <row r="4" spans="1:6" x14ac:dyDescent="0.3">
      <c r="A4" s="15" t="s">
        <v>217</v>
      </c>
      <c r="B4" s="16"/>
      <c r="C4" s="16">
        <v>331.94</v>
      </c>
      <c r="D4" s="16">
        <v>0.01</v>
      </c>
      <c r="E4" s="128">
        <f t="shared" ref="E4:E8" si="0">D4/C4*100</f>
        <v>3.0125926372235948E-3</v>
      </c>
      <c r="F4" s="128"/>
    </row>
    <row r="5" spans="1:6" x14ac:dyDescent="0.3">
      <c r="A5" s="15" t="s">
        <v>218</v>
      </c>
      <c r="B5" s="16">
        <v>51059.01</v>
      </c>
      <c r="C5" s="16">
        <v>80912.800000000003</v>
      </c>
      <c r="D5" s="16">
        <v>29611.73</v>
      </c>
      <c r="E5" s="128">
        <f t="shared" si="0"/>
        <v>36.59708970644941</v>
      </c>
      <c r="F5" s="128">
        <f t="shared" ref="F5:F10" si="1">D5/B5*100</f>
        <v>57.995111930293987</v>
      </c>
    </row>
    <row r="6" spans="1:6" x14ac:dyDescent="0.3">
      <c r="A6" s="15" t="s">
        <v>219</v>
      </c>
      <c r="B6" s="16"/>
      <c r="C6" s="16"/>
      <c r="D6" s="16"/>
      <c r="E6" s="128"/>
      <c r="F6" s="128"/>
    </row>
    <row r="7" spans="1:6" x14ac:dyDescent="0.3">
      <c r="A7" s="15" t="s">
        <v>220</v>
      </c>
      <c r="B7" s="16">
        <v>998931.25</v>
      </c>
      <c r="C7" s="16">
        <v>2246293.9700000002</v>
      </c>
      <c r="D7" s="16">
        <v>1254416.81</v>
      </c>
      <c r="E7" s="128">
        <f t="shared" si="0"/>
        <v>55.843839976118524</v>
      </c>
      <c r="F7" s="128">
        <f t="shared" si="1"/>
        <v>125.57589023268618</v>
      </c>
    </row>
    <row r="8" spans="1:6" x14ac:dyDescent="0.3">
      <c r="A8" s="15" t="s">
        <v>221</v>
      </c>
      <c r="B8" s="16">
        <v>569.33000000000004</v>
      </c>
      <c r="C8" s="16">
        <v>521.6</v>
      </c>
      <c r="D8" s="16">
        <v>219</v>
      </c>
      <c r="E8" s="128">
        <f t="shared" si="0"/>
        <v>41.986196319018404</v>
      </c>
      <c r="F8" s="128">
        <f t="shared" si="1"/>
        <v>38.466267366904958</v>
      </c>
    </row>
    <row r="9" spans="1:6" x14ac:dyDescent="0.3">
      <c r="A9" s="90"/>
      <c r="B9" s="16"/>
      <c r="C9" s="16"/>
      <c r="D9" s="16"/>
      <c r="E9" s="128"/>
      <c r="F9" s="128"/>
    </row>
    <row r="10" spans="1:6" x14ac:dyDescent="0.3">
      <c r="A10" s="130" t="s">
        <v>123</v>
      </c>
      <c r="B10" s="60">
        <f>SUM(B3:B9)</f>
        <v>1197078.74</v>
      </c>
      <c r="C10" s="60">
        <f>SUM(C3:C9)</f>
        <v>2656469.6300000004</v>
      </c>
      <c r="D10" s="60">
        <f>SUM(D3:D9)</f>
        <v>1394211.87</v>
      </c>
      <c r="E10" s="60">
        <f>D10/C10*100</f>
        <v>52.48363671298587</v>
      </c>
      <c r="F10" s="60">
        <f t="shared" si="1"/>
        <v>116.46784989264785</v>
      </c>
    </row>
    <row r="11" spans="1:6" x14ac:dyDescent="0.3">
      <c r="A11" s="91"/>
      <c r="B11" s="187"/>
      <c r="C11" s="87"/>
      <c r="D11" s="87"/>
      <c r="E11" s="87"/>
      <c r="F11" s="197"/>
    </row>
    <row r="12" spans="1:6" x14ac:dyDescent="0.3">
      <c r="A12" s="91"/>
      <c r="B12" s="87"/>
      <c r="C12" s="87"/>
      <c r="D12" s="87"/>
      <c r="E12" s="87"/>
      <c r="F12" s="87"/>
    </row>
    <row r="13" spans="1:6" ht="24.05" customHeight="1" x14ac:dyDescent="0.3">
      <c r="A13" s="205" t="s">
        <v>125</v>
      </c>
      <c r="B13" s="206"/>
      <c r="C13" s="206"/>
      <c r="D13" s="206"/>
      <c r="E13" s="206"/>
      <c r="F13" s="206"/>
    </row>
    <row r="14" spans="1:6" ht="15.15" thickBot="1" x14ac:dyDescent="0.35">
      <c r="A14" s="91"/>
      <c r="B14" s="87"/>
      <c r="C14" s="87"/>
      <c r="D14" s="87"/>
      <c r="E14" s="87"/>
      <c r="F14" s="87"/>
    </row>
    <row r="15" spans="1:6" ht="27.25" thickBot="1" x14ac:dyDescent="0.35">
      <c r="A15" s="92" t="s">
        <v>0</v>
      </c>
      <c r="B15" s="93" t="s">
        <v>273</v>
      </c>
      <c r="C15" s="93" t="s">
        <v>275</v>
      </c>
      <c r="D15" s="93" t="s">
        <v>290</v>
      </c>
      <c r="E15" s="93" t="s">
        <v>288</v>
      </c>
      <c r="F15" s="93" t="s">
        <v>289</v>
      </c>
    </row>
    <row r="16" spans="1:6" x14ac:dyDescent="0.3">
      <c r="A16" s="15" t="s">
        <v>164</v>
      </c>
      <c r="B16" s="138">
        <v>168873.54</v>
      </c>
      <c r="C16" s="74">
        <v>341681.6</v>
      </c>
      <c r="D16" s="74">
        <v>123379.03</v>
      </c>
      <c r="E16" s="128">
        <f>D16/C16*100</f>
        <v>36.109357366624366</v>
      </c>
      <c r="F16" s="128">
        <f>D16/B16*100</f>
        <v>73.060012835640194</v>
      </c>
    </row>
    <row r="17" spans="1:6" x14ac:dyDescent="0.3">
      <c r="A17" s="15" t="s">
        <v>156</v>
      </c>
      <c r="B17" s="138">
        <v>7931.8</v>
      </c>
      <c r="C17" s="74">
        <v>331.94</v>
      </c>
      <c r="D17" s="74">
        <v>941.54</v>
      </c>
      <c r="E17" s="128">
        <f t="shared" ref="E17:E23" si="2">D17/C17*100</f>
        <v>283.64764716515032</v>
      </c>
      <c r="F17" s="128">
        <f t="shared" ref="F17:F23" si="3">D17/B17*100</f>
        <v>11.870445548299251</v>
      </c>
    </row>
    <row r="18" spans="1:6" x14ac:dyDescent="0.3">
      <c r="A18" s="15" t="s">
        <v>165</v>
      </c>
      <c r="B18" s="138">
        <v>52973.49</v>
      </c>
      <c r="C18" s="74">
        <v>80912.800000000003</v>
      </c>
      <c r="D18" s="74">
        <v>24546.17</v>
      </c>
      <c r="E18" s="128">
        <f t="shared" si="2"/>
        <v>30.336572211071665</v>
      </c>
      <c r="F18" s="128">
        <f t="shared" si="3"/>
        <v>46.33670539736007</v>
      </c>
    </row>
    <row r="19" spans="1:6" x14ac:dyDescent="0.3">
      <c r="A19" s="15" t="s">
        <v>154</v>
      </c>
      <c r="B19" s="138"/>
      <c r="C19" s="74"/>
      <c r="D19" s="74"/>
      <c r="E19" s="128"/>
      <c r="F19" s="128"/>
    </row>
    <row r="20" spans="1:6" x14ac:dyDescent="0.3">
      <c r="A20" s="15" t="s">
        <v>220</v>
      </c>
      <c r="B20" s="138">
        <v>963061.11</v>
      </c>
      <c r="C20" s="74">
        <v>2154215.91</v>
      </c>
      <c r="D20" s="138">
        <v>1251985.0900000001</v>
      </c>
      <c r="E20" s="128">
        <f t="shared" si="2"/>
        <v>58.117901933051833</v>
      </c>
      <c r="F20" s="128">
        <f t="shared" si="3"/>
        <v>130.00058635946789</v>
      </c>
    </row>
    <row r="21" spans="1:6" x14ac:dyDescent="0.3">
      <c r="A21" s="90" t="s">
        <v>155</v>
      </c>
      <c r="B21" s="145">
        <v>485.69</v>
      </c>
      <c r="C21" s="74"/>
      <c r="D21" s="74"/>
      <c r="E21" s="128"/>
      <c r="F21" s="128">
        <f t="shared" si="3"/>
        <v>0</v>
      </c>
    </row>
    <row r="22" spans="1:6" x14ac:dyDescent="0.3">
      <c r="A22" s="25"/>
      <c r="B22" s="94"/>
      <c r="C22" s="74"/>
      <c r="D22" s="74"/>
      <c r="E22" s="128"/>
      <c r="F22" s="128"/>
    </row>
    <row r="23" spans="1:6" x14ac:dyDescent="0.3">
      <c r="A23" s="131" t="s">
        <v>124</v>
      </c>
      <c r="B23" s="132">
        <f>SUM(B16:B22)</f>
        <v>1193325.6299999999</v>
      </c>
      <c r="C23" s="96">
        <f>SUM(C16:C22)</f>
        <v>2577142.25</v>
      </c>
      <c r="D23" s="96">
        <f>SUM(D16:D22)</f>
        <v>1400851.83</v>
      </c>
      <c r="E23" s="96">
        <f t="shared" si="2"/>
        <v>54.356791131727398</v>
      </c>
      <c r="F23" s="96">
        <f t="shared" si="3"/>
        <v>117.39057594866208</v>
      </c>
    </row>
    <row r="24" spans="1:6" x14ac:dyDescent="0.3">
      <c r="B24" s="187"/>
      <c r="D24" s="168"/>
      <c r="F24" s="169"/>
    </row>
    <row r="25" spans="1:6" x14ac:dyDescent="0.3">
      <c r="B25" s="144"/>
    </row>
    <row r="26" spans="1:6" x14ac:dyDescent="0.3">
      <c r="B26" s="144"/>
    </row>
    <row r="27" spans="1:6" x14ac:dyDescent="0.3">
      <c r="B27" s="144"/>
    </row>
    <row r="28" spans="1:6" x14ac:dyDescent="0.3">
      <c r="B28" s="144"/>
    </row>
    <row r="29" spans="1:6" x14ac:dyDescent="0.3">
      <c r="B29" s="144"/>
    </row>
    <row r="30" spans="1:6" x14ac:dyDescent="0.3">
      <c r="B30" s="144"/>
    </row>
    <row r="31" spans="1:6" x14ac:dyDescent="0.3">
      <c r="B31" s="144"/>
    </row>
    <row r="32" spans="1:6" x14ac:dyDescent="0.3">
      <c r="B32" s="144"/>
    </row>
  </sheetData>
  <mergeCells count="2">
    <mergeCell ref="A1:E1"/>
    <mergeCell ref="A13:F13"/>
  </mergeCells>
  <pageMargins left="0.7" right="0.7" top="0.75" bottom="0.75" header="0.3" footer="0.3"/>
  <pageSetup paperSize="9" scale="6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6"/>
  <sheetViews>
    <sheetView zoomScale="136" zoomScaleNormal="136" workbookViewId="0">
      <selection activeCell="E5" sqref="E5"/>
    </sheetView>
  </sheetViews>
  <sheetFormatPr defaultColWidth="9.109375" defaultRowHeight="13.35" x14ac:dyDescent="0.25"/>
  <cols>
    <col min="1" max="1" width="42.44140625" style="5" customWidth="1"/>
    <col min="2" max="2" width="0.109375" style="5" customWidth="1"/>
    <col min="3" max="3" width="17.33203125" style="10" customWidth="1"/>
    <col min="4" max="4" width="17" style="8" customWidth="1"/>
    <col min="5" max="5" width="17.33203125" style="8" customWidth="1"/>
    <col min="6" max="6" width="11.5546875" style="172" customWidth="1"/>
    <col min="7" max="7" width="10.88671875" style="147" customWidth="1"/>
    <col min="8" max="8" width="10.109375" style="5" bestFit="1" customWidth="1"/>
    <col min="9" max="9" width="11.33203125" style="5" bestFit="1" customWidth="1"/>
    <col min="10" max="16384" width="9.109375" style="5"/>
  </cols>
  <sheetData>
    <row r="1" spans="1:7" ht="75.8" customHeight="1" thickBot="1" x14ac:dyDescent="0.25">
      <c r="A1" s="208" t="s">
        <v>51</v>
      </c>
      <c r="B1" s="209"/>
      <c r="C1" s="209"/>
      <c r="D1" s="209"/>
      <c r="E1" s="209"/>
      <c r="F1" s="210"/>
      <c r="G1" s="211"/>
    </row>
    <row r="2" spans="1:7" ht="34.5" customHeight="1" thickBot="1" x14ac:dyDescent="0.25">
      <c r="A2" s="63" t="s">
        <v>130</v>
      </c>
      <c r="B2" s="177" t="s">
        <v>33</v>
      </c>
      <c r="C2" s="183" t="s">
        <v>276</v>
      </c>
      <c r="D2" s="184" t="s">
        <v>277</v>
      </c>
      <c r="E2" s="185" t="s">
        <v>272</v>
      </c>
      <c r="F2" s="180" t="s">
        <v>285</v>
      </c>
      <c r="G2" s="181" t="s">
        <v>286</v>
      </c>
    </row>
    <row r="3" spans="1:7" ht="13.95" x14ac:dyDescent="0.2">
      <c r="A3" s="14">
        <v>1</v>
      </c>
      <c r="B3" s="14">
        <v>2</v>
      </c>
      <c r="C3" s="182">
        <v>2</v>
      </c>
      <c r="D3" s="182">
        <v>3</v>
      </c>
      <c r="E3" s="182">
        <v>4</v>
      </c>
      <c r="F3" s="178">
        <v>6</v>
      </c>
      <c r="G3" s="179">
        <v>7</v>
      </c>
    </row>
    <row r="4" spans="1:7" ht="13.95" x14ac:dyDescent="0.3">
      <c r="A4" s="58" t="s">
        <v>162</v>
      </c>
      <c r="B4" s="59"/>
      <c r="C4" s="60"/>
      <c r="D4" s="60">
        <f>SUM(D6:D221)</f>
        <v>2661099.96</v>
      </c>
      <c r="E4" s="60"/>
      <c r="F4" s="159"/>
      <c r="G4" s="160"/>
    </row>
    <row r="5" spans="1:7" s="31" customFormat="1" ht="13.95" x14ac:dyDescent="0.3">
      <c r="A5" s="58" t="s">
        <v>131</v>
      </c>
      <c r="B5" s="59"/>
      <c r="C5" s="60">
        <f>SUM(C7:C54)</f>
        <v>168873.41000000003</v>
      </c>
      <c r="D5" s="60"/>
      <c r="E5" s="60">
        <f>SUM(E6:E221)</f>
        <v>1400851.83</v>
      </c>
      <c r="F5" s="159"/>
      <c r="G5" s="160">
        <f>E5/C5*100</f>
        <v>829.52776875885888</v>
      </c>
    </row>
    <row r="6" spans="1:7" s="67" customFormat="1" ht="13.95" x14ac:dyDescent="0.3">
      <c r="A6" s="64" t="s">
        <v>132</v>
      </c>
      <c r="B6" s="65"/>
      <c r="C6" s="66">
        <f>SUM(C8:C51)</f>
        <v>168873.41000000003</v>
      </c>
      <c r="D6" s="66">
        <v>90901.7</v>
      </c>
      <c r="E6" s="66"/>
      <c r="F6" s="159">
        <f>E6/D6*100</f>
        <v>0</v>
      </c>
      <c r="G6" s="160">
        <f t="shared" ref="G6:G67" si="0">E6/C6*100</f>
        <v>0</v>
      </c>
    </row>
    <row r="7" spans="1:7" s="13" customFormat="1" ht="13.95" x14ac:dyDescent="0.3">
      <c r="A7" s="15" t="s">
        <v>29</v>
      </c>
      <c r="B7" s="19"/>
      <c r="C7" s="16"/>
      <c r="D7" s="16"/>
      <c r="E7" s="16"/>
      <c r="F7" s="159"/>
      <c r="G7" s="160"/>
    </row>
    <row r="8" spans="1:7" s="31" customFormat="1" ht="13.95" x14ac:dyDescent="0.3">
      <c r="A8" s="20" t="s">
        <v>30</v>
      </c>
      <c r="B8" s="19"/>
      <c r="C8" s="18">
        <v>61514.19</v>
      </c>
      <c r="D8" s="18"/>
      <c r="E8" s="18">
        <v>42636.65</v>
      </c>
      <c r="F8" s="159"/>
      <c r="G8" s="160">
        <f t="shared" si="0"/>
        <v>69.311893727284712</v>
      </c>
    </row>
    <row r="9" spans="1:7" s="13" customFormat="1" ht="13.95" x14ac:dyDescent="0.3">
      <c r="A9" s="15" t="s">
        <v>27</v>
      </c>
      <c r="B9" s="19"/>
      <c r="C9" s="16"/>
      <c r="D9" s="16"/>
      <c r="E9" s="16"/>
      <c r="F9" s="159"/>
      <c r="G9" s="160"/>
    </row>
    <row r="10" spans="1:7" s="31" customFormat="1" ht="13.95" x14ac:dyDescent="0.3">
      <c r="A10" s="20" t="s">
        <v>28</v>
      </c>
      <c r="B10" s="19"/>
      <c r="C10" s="18">
        <v>3185.35</v>
      </c>
      <c r="D10" s="18"/>
      <c r="E10" s="18">
        <v>1200</v>
      </c>
      <c r="F10" s="159"/>
      <c r="G10" s="160">
        <f t="shared" si="0"/>
        <v>37.672469273392252</v>
      </c>
    </row>
    <row r="11" spans="1:7" s="13" customFormat="1" ht="13.95" x14ac:dyDescent="0.3">
      <c r="A11" s="15" t="s">
        <v>133</v>
      </c>
      <c r="B11" s="19"/>
      <c r="C11" s="16"/>
      <c r="D11" s="16"/>
      <c r="E11" s="16"/>
      <c r="F11" s="159"/>
      <c r="G11" s="160"/>
    </row>
    <row r="12" spans="1:7" s="13" customFormat="1" ht="15" customHeight="1" x14ac:dyDescent="0.3">
      <c r="A12" s="20" t="s">
        <v>134</v>
      </c>
      <c r="B12" s="19"/>
      <c r="C12" s="18">
        <v>10149.879999999999</v>
      </c>
      <c r="D12" s="18"/>
      <c r="E12" s="18">
        <v>12667.03</v>
      </c>
      <c r="F12" s="159"/>
      <c r="G12" s="160">
        <f t="shared" si="0"/>
        <v>124.79980058877544</v>
      </c>
    </row>
    <row r="13" spans="1:7" s="13" customFormat="1" ht="15" customHeight="1" x14ac:dyDescent="0.3">
      <c r="A13" s="15" t="s">
        <v>135</v>
      </c>
      <c r="B13" s="19"/>
      <c r="C13" s="16"/>
      <c r="D13" s="16">
        <v>174913.85</v>
      </c>
      <c r="E13" s="16"/>
      <c r="F13" s="159">
        <f t="shared" ref="F13:F59" si="1">E13/D13*100</f>
        <v>0</v>
      </c>
      <c r="G13" s="160"/>
    </row>
    <row r="14" spans="1:7" s="1" customFormat="1" ht="13.95" x14ac:dyDescent="0.3">
      <c r="A14" s="15" t="s">
        <v>5</v>
      </c>
      <c r="B14" s="18"/>
      <c r="C14" s="16"/>
      <c r="D14" s="16"/>
      <c r="E14" s="16"/>
      <c r="F14" s="159"/>
      <c r="G14" s="160"/>
    </row>
    <row r="15" spans="1:7" s="7" customFormat="1" ht="13.95" x14ac:dyDescent="0.3">
      <c r="A15" s="20" t="s">
        <v>6</v>
      </c>
      <c r="B15" s="19"/>
      <c r="C15" s="18">
        <v>6136.97</v>
      </c>
      <c r="D15" s="18"/>
      <c r="E15" s="18">
        <v>5200.66</v>
      </c>
      <c r="F15" s="159"/>
      <c r="G15" s="160">
        <f t="shared" si="0"/>
        <v>84.74312242034749</v>
      </c>
    </row>
    <row r="16" spans="1:7" s="1" customFormat="1" ht="13.95" x14ac:dyDescent="0.3">
      <c r="A16" s="20" t="s">
        <v>7</v>
      </c>
      <c r="B16" s="19"/>
      <c r="C16" s="18">
        <v>3148.19</v>
      </c>
      <c r="D16" s="18"/>
      <c r="E16" s="18">
        <v>4033.24</v>
      </c>
      <c r="F16" s="159"/>
      <c r="G16" s="160">
        <f t="shared" si="0"/>
        <v>128.11297920392352</v>
      </c>
    </row>
    <row r="17" spans="1:7" s="1" customFormat="1" ht="13.95" x14ac:dyDescent="0.3">
      <c r="A17" s="20" t="s">
        <v>8</v>
      </c>
      <c r="B17" s="19"/>
      <c r="C17" s="18">
        <v>597.25</v>
      </c>
      <c r="D17" s="18"/>
      <c r="E17" s="18">
        <v>536</v>
      </c>
      <c r="F17" s="159"/>
      <c r="G17" s="160">
        <f t="shared" si="0"/>
        <v>89.744663038928422</v>
      </c>
    </row>
    <row r="18" spans="1:7" s="1" customFormat="1" ht="13.95" x14ac:dyDescent="0.3">
      <c r="A18" s="20" t="s">
        <v>35</v>
      </c>
      <c r="B18" s="19"/>
      <c r="C18" s="18"/>
      <c r="D18" s="18"/>
      <c r="E18" s="18"/>
      <c r="F18" s="159"/>
      <c r="G18" s="160"/>
    </row>
    <row r="19" spans="1:7" s="1" customFormat="1" ht="13.95" x14ac:dyDescent="0.3">
      <c r="A19" s="15" t="s">
        <v>9</v>
      </c>
      <c r="B19" s="19"/>
      <c r="C19" s="16"/>
      <c r="D19" s="16"/>
      <c r="E19" s="16"/>
      <c r="F19" s="159"/>
      <c r="G19" s="160"/>
    </row>
    <row r="20" spans="1:7" s="1" customFormat="1" ht="13.95" x14ac:dyDescent="0.3">
      <c r="A20" s="20" t="s">
        <v>10</v>
      </c>
      <c r="B20" s="19"/>
      <c r="C20" s="18">
        <v>14228.55</v>
      </c>
      <c r="D20" s="18"/>
      <c r="E20" s="18">
        <v>10798.81</v>
      </c>
      <c r="F20" s="159"/>
      <c r="G20" s="160">
        <f t="shared" si="0"/>
        <v>75.895365304265013</v>
      </c>
    </row>
    <row r="21" spans="1:7" s="1" customFormat="1" ht="13.95" x14ac:dyDescent="0.3">
      <c r="A21" s="20" t="s">
        <v>12</v>
      </c>
      <c r="B21" s="19"/>
      <c r="C21" s="18">
        <v>23187.41</v>
      </c>
      <c r="D21" s="18"/>
      <c r="E21" s="18">
        <v>27109.83</v>
      </c>
      <c r="F21" s="159"/>
      <c r="G21" s="160">
        <f t="shared" si="0"/>
        <v>116.91616269346167</v>
      </c>
    </row>
    <row r="22" spans="1:7" s="1" customFormat="1" ht="13.95" x14ac:dyDescent="0.3">
      <c r="A22" s="20" t="s">
        <v>203</v>
      </c>
      <c r="B22" s="19"/>
      <c r="C22" s="18">
        <v>7771.98</v>
      </c>
      <c r="D22" s="18"/>
      <c r="E22" s="152">
        <v>2331.27</v>
      </c>
      <c r="F22" s="159"/>
      <c r="G22" s="160">
        <f t="shared" si="0"/>
        <v>29.995831178155374</v>
      </c>
    </row>
    <row r="23" spans="1:7" s="1" customFormat="1" ht="13.95" x14ac:dyDescent="0.3">
      <c r="A23" s="20" t="s">
        <v>13</v>
      </c>
      <c r="B23" s="18"/>
      <c r="C23" s="18">
        <v>744.63</v>
      </c>
      <c r="D23" s="18"/>
      <c r="E23" s="151"/>
      <c r="F23" s="159"/>
      <c r="G23" s="160">
        <f t="shared" si="0"/>
        <v>0</v>
      </c>
    </row>
    <row r="24" spans="1:7" ht="13.95" x14ac:dyDescent="0.3">
      <c r="A24" s="20" t="s">
        <v>14</v>
      </c>
      <c r="B24" s="17"/>
      <c r="C24" s="18"/>
      <c r="D24" s="18"/>
      <c r="E24" s="18"/>
      <c r="F24" s="159"/>
      <c r="G24" s="160"/>
    </row>
    <row r="25" spans="1:7" ht="13.95" x14ac:dyDescent="0.3">
      <c r="A25" s="20" t="s">
        <v>36</v>
      </c>
      <c r="B25" s="17"/>
      <c r="C25" s="18">
        <v>1257.67</v>
      </c>
      <c r="D25" s="18"/>
      <c r="E25" s="18">
        <v>1028.68</v>
      </c>
      <c r="F25" s="159"/>
      <c r="G25" s="160">
        <f t="shared" si="0"/>
        <v>81.792521090588153</v>
      </c>
    </row>
    <row r="26" spans="1:7" s="2" customFormat="1" ht="13.95" x14ac:dyDescent="0.3">
      <c r="A26" s="15" t="s">
        <v>15</v>
      </c>
      <c r="B26" s="19"/>
      <c r="C26" s="16"/>
      <c r="D26" s="16"/>
      <c r="E26" s="16"/>
      <c r="F26" s="159"/>
      <c r="G26" s="160"/>
    </row>
    <row r="27" spans="1:7" s="6" customFormat="1" ht="13.95" x14ac:dyDescent="0.3">
      <c r="A27" s="20" t="s">
        <v>16</v>
      </c>
      <c r="B27" s="19"/>
      <c r="C27" s="18">
        <v>2695.76</v>
      </c>
      <c r="D27" s="18"/>
      <c r="E27" s="18">
        <v>3981.47</v>
      </c>
      <c r="F27" s="159"/>
      <c r="G27" s="160">
        <f t="shared" si="0"/>
        <v>147.69378579695521</v>
      </c>
    </row>
    <row r="28" spans="1:7" s="6" customFormat="1" ht="13.95" x14ac:dyDescent="0.3">
      <c r="A28" s="20" t="s">
        <v>17</v>
      </c>
      <c r="B28" s="19"/>
      <c r="C28" s="18">
        <v>5744.41</v>
      </c>
      <c r="D28" s="18"/>
      <c r="E28" s="18"/>
      <c r="F28" s="159"/>
      <c r="G28" s="160">
        <f t="shared" si="0"/>
        <v>0</v>
      </c>
    </row>
    <row r="29" spans="1:7" ht="13.95" x14ac:dyDescent="0.3">
      <c r="A29" s="20" t="s">
        <v>18</v>
      </c>
      <c r="B29" s="19"/>
      <c r="C29" s="18">
        <v>6040.6</v>
      </c>
      <c r="D29" s="18"/>
      <c r="E29" s="18">
        <v>7757.01</v>
      </c>
      <c r="F29" s="159"/>
      <c r="G29" s="160">
        <f t="shared" si="0"/>
        <v>128.4145614674039</v>
      </c>
    </row>
    <row r="30" spans="1:7" s="13" customFormat="1" ht="13.95" x14ac:dyDescent="0.3">
      <c r="A30" s="20" t="s">
        <v>136</v>
      </c>
      <c r="B30" s="19"/>
      <c r="C30" s="18">
        <v>4247.13</v>
      </c>
      <c r="D30" s="18"/>
      <c r="E30" s="18"/>
      <c r="F30" s="159"/>
      <c r="G30" s="160">
        <f t="shared" si="0"/>
        <v>0</v>
      </c>
    </row>
    <row r="31" spans="1:7" s="6" customFormat="1" ht="13.95" x14ac:dyDescent="0.3">
      <c r="A31" s="20" t="s">
        <v>19</v>
      </c>
      <c r="B31" s="19"/>
      <c r="C31" s="18"/>
      <c r="D31" s="18"/>
      <c r="E31" s="18">
        <v>1100</v>
      </c>
      <c r="F31" s="159"/>
      <c r="G31" s="160"/>
    </row>
    <row r="32" spans="1:7" s="6" customFormat="1" ht="13.95" x14ac:dyDescent="0.3">
      <c r="A32" s="20" t="s">
        <v>20</v>
      </c>
      <c r="B32" s="19"/>
      <c r="C32" s="18">
        <v>3519.43</v>
      </c>
      <c r="D32" s="18"/>
      <c r="E32" s="18">
        <v>4007.4</v>
      </c>
      <c r="F32" s="159"/>
      <c r="G32" s="160">
        <f t="shared" si="0"/>
        <v>113.8650292803096</v>
      </c>
    </row>
    <row r="33" spans="1:7" s="6" customFormat="1" ht="13.95" x14ac:dyDescent="0.3">
      <c r="A33" s="20" t="s">
        <v>21</v>
      </c>
      <c r="B33" s="19"/>
      <c r="C33" s="18">
        <v>8752.08</v>
      </c>
      <c r="D33" s="18"/>
      <c r="E33" s="133">
        <v>4643.1499999999996</v>
      </c>
      <c r="F33" s="159"/>
      <c r="G33" s="160">
        <f t="shared" si="0"/>
        <v>53.051960219742043</v>
      </c>
    </row>
    <row r="34" spans="1:7" s="13" customFormat="1" ht="13.95" x14ac:dyDescent="0.3">
      <c r="A34" s="20" t="s">
        <v>250</v>
      </c>
      <c r="B34" s="19"/>
      <c r="C34" s="18"/>
      <c r="D34" s="18"/>
      <c r="E34" s="133">
        <v>6629.04</v>
      </c>
      <c r="F34" s="159"/>
      <c r="G34" s="160"/>
    </row>
    <row r="35" spans="1:7" s="1" customFormat="1" ht="13.95" x14ac:dyDescent="0.3">
      <c r="A35" s="15" t="s">
        <v>22</v>
      </c>
      <c r="B35" s="18"/>
      <c r="C35" s="16"/>
      <c r="D35" s="16"/>
      <c r="E35" s="16"/>
      <c r="F35" s="159"/>
      <c r="G35" s="160"/>
    </row>
    <row r="36" spans="1:7" ht="13.95" x14ac:dyDescent="0.3">
      <c r="A36" s="20" t="s">
        <v>23</v>
      </c>
      <c r="B36" s="19"/>
      <c r="C36" s="18">
        <v>1117.78</v>
      </c>
      <c r="D36" s="18"/>
      <c r="E36" s="18">
        <v>1124.23</v>
      </c>
      <c r="F36" s="159"/>
      <c r="G36" s="160">
        <f t="shared" si="0"/>
        <v>100.57703662616973</v>
      </c>
    </row>
    <row r="37" spans="1:7" s="6" customFormat="1" ht="13.95" x14ac:dyDescent="0.3">
      <c r="A37" s="20" t="s">
        <v>24</v>
      </c>
      <c r="B37" s="19"/>
      <c r="C37" s="18">
        <v>101.2</v>
      </c>
      <c r="D37" s="18"/>
      <c r="E37" s="18"/>
      <c r="F37" s="159"/>
      <c r="G37" s="160">
        <f t="shared" si="0"/>
        <v>0</v>
      </c>
    </row>
    <row r="38" spans="1:7" s="6" customFormat="1" ht="13.95" x14ac:dyDescent="0.3">
      <c r="A38" s="20" t="s">
        <v>25</v>
      </c>
      <c r="B38" s="19"/>
      <c r="C38" s="18">
        <v>105.51</v>
      </c>
      <c r="D38" s="18"/>
      <c r="E38" s="18">
        <v>55</v>
      </c>
      <c r="F38" s="159"/>
      <c r="G38" s="160">
        <f t="shared" si="0"/>
        <v>52.127760401857635</v>
      </c>
    </row>
    <row r="39" spans="1:7" s="6" customFormat="1" ht="15.75" customHeight="1" x14ac:dyDescent="0.3">
      <c r="A39" s="20" t="s">
        <v>26</v>
      </c>
      <c r="B39" s="19"/>
      <c r="C39" s="18">
        <v>1740.64</v>
      </c>
      <c r="D39" s="18"/>
      <c r="E39" s="18">
        <v>4612.75</v>
      </c>
      <c r="F39" s="159"/>
      <c r="G39" s="160">
        <f t="shared" si="0"/>
        <v>265.00310230719737</v>
      </c>
    </row>
    <row r="40" spans="1:7" s="13" customFormat="1" ht="15.75" customHeight="1" x14ac:dyDescent="0.3">
      <c r="A40" s="15" t="s">
        <v>137</v>
      </c>
      <c r="B40" s="19"/>
      <c r="C40" s="16"/>
      <c r="D40" s="16">
        <v>862.7</v>
      </c>
      <c r="E40" s="16"/>
      <c r="F40" s="159">
        <f t="shared" si="1"/>
        <v>0</v>
      </c>
      <c r="G40" s="160"/>
    </row>
    <row r="41" spans="1:7" s="13" customFormat="1" ht="15.75" customHeight="1" x14ac:dyDescent="0.3">
      <c r="A41" s="20" t="s">
        <v>138</v>
      </c>
      <c r="B41" s="19"/>
      <c r="C41" s="18">
        <v>481.21</v>
      </c>
      <c r="D41" s="18"/>
      <c r="E41" s="18">
        <v>508.95</v>
      </c>
      <c r="F41" s="159"/>
      <c r="G41" s="160">
        <f t="shared" si="0"/>
        <v>105.76463498264792</v>
      </c>
    </row>
    <row r="42" spans="1:7" s="13" customFormat="1" ht="15.75" customHeight="1" x14ac:dyDescent="0.3">
      <c r="A42" s="20" t="s">
        <v>139</v>
      </c>
      <c r="B42" s="19"/>
      <c r="C42" s="18"/>
      <c r="D42" s="18"/>
      <c r="E42" s="18"/>
      <c r="F42" s="159"/>
      <c r="G42" s="160"/>
    </row>
    <row r="43" spans="1:7" s="13" customFormat="1" ht="29.95" customHeight="1" x14ac:dyDescent="0.3">
      <c r="A43" s="15" t="s">
        <v>140</v>
      </c>
      <c r="B43" s="19"/>
      <c r="C43" s="16"/>
      <c r="D43" s="16">
        <v>53089.120000000003</v>
      </c>
      <c r="E43" s="16"/>
      <c r="F43" s="159">
        <f t="shared" si="1"/>
        <v>0</v>
      </c>
      <c r="G43" s="160"/>
    </row>
    <row r="44" spans="1:7" s="13" customFormat="1" ht="17.25" customHeight="1" x14ac:dyDescent="0.3">
      <c r="A44" s="20" t="s">
        <v>141</v>
      </c>
      <c r="B44" s="19"/>
      <c r="C44" s="18"/>
      <c r="D44" s="18"/>
      <c r="E44" s="18"/>
      <c r="F44" s="159"/>
      <c r="G44" s="160"/>
    </row>
    <row r="45" spans="1:7" s="13" customFormat="1" ht="28.45" customHeight="1" x14ac:dyDescent="0.3">
      <c r="A45" s="58" t="s">
        <v>146</v>
      </c>
      <c r="B45" s="62"/>
      <c r="C45" s="60"/>
      <c r="D45" s="60"/>
      <c r="E45" s="60"/>
      <c r="F45" s="159"/>
      <c r="G45" s="160"/>
    </row>
    <row r="46" spans="1:7" s="13" customFormat="1" ht="26.35" customHeight="1" x14ac:dyDescent="0.3">
      <c r="A46" s="15" t="s">
        <v>147</v>
      </c>
      <c r="B46" s="19"/>
      <c r="C46" s="16"/>
      <c r="D46" s="16">
        <v>13272.28</v>
      </c>
      <c r="E46" s="16"/>
      <c r="F46" s="159">
        <f t="shared" si="1"/>
        <v>0</v>
      </c>
      <c r="G46" s="160"/>
    </row>
    <row r="47" spans="1:7" s="13" customFormat="1" ht="17.25" customHeight="1" x14ac:dyDescent="0.3">
      <c r="A47" s="15" t="s">
        <v>142</v>
      </c>
      <c r="B47" s="19"/>
      <c r="C47" s="16"/>
      <c r="D47" s="16"/>
      <c r="E47" s="16"/>
      <c r="F47" s="159"/>
      <c r="G47" s="160"/>
    </row>
    <row r="48" spans="1:7" s="13" customFormat="1" ht="17.25" customHeight="1" x14ac:dyDescent="0.3">
      <c r="A48" s="20" t="s">
        <v>143</v>
      </c>
      <c r="B48" s="19"/>
      <c r="C48" s="18">
        <v>654.66</v>
      </c>
      <c r="D48" s="18"/>
      <c r="E48" s="18"/>
      <c r="F48" s="159"/>
      <c r="G48" s="160">
        <f t="shared" si="0"/>
        <v>0</v>
      </c>
    </row>
    <row r="49" spans="1:7" s="13" customFormat="1" ht="17.25" customHeight="1" x14ac:dyDescent="0.3">
      <c r="A49" s="20" t="s">
        <v>248</v>
      </c>
      <c r="B49" s="19"/>
      <c r="C49" s="18"/>
      <c r="D49" s="18"/>
      <c r="E49" s="18"/>
      <c r="F49" s="159"/>
      <c r="G49" s="160"/>
    </row>
    <row r="50" spans="1:7" s="13" customFormat="1" ht="17.25" customHeight="1" x14ac:dyDescent="0.3">
      <c r="A50" s="20" t="s">
        <v>144</v>
      </c>
      <c r="B50" s="19"/>
      <c r="C50" s="18">
        <v>928.13</v>
      </c>
      <c r="D50" s="18"/>
      <c r="E50" s="18">
        <v>452.73</v>
      </c>
      <c r="F50" s="159"/>
      <c r="G50" s="160">
        <f t="shared" si="0"/>
        <v>48.778727117968387</v>
      </c>
    </row>
    <row r="51" spans="1:7" s="13" customFormat="1" ht="17.25" customHeight="1" x14ac:dyDescent="0.3">
      <c r="A51" s="20" t="s">
        <v>245</v>
      </c>
      <c r="B51" s="19"/>
      <c r="C51" s="18">
        <v>822.8</v>
      </c>
      <c r="D51" s="18"/>
      <c r="E51" s="18"/>
      <c r="F51" s="159"/>
      <c r="G51" s="160">
        <f t="shared" si="0"/>
        <v>0</v>
      </c>
    </row>
    <row r="52" spans="1:7" s="13" customFormat="1" ht="17.25" customHeight="1" x14ac:dyDescent="0.3">
      <c r="A52" s="20" t="s">
        <v>145</v>
      </c>
      <c r="B52" s="19"/>
      <c r="C52" s="18"/>
      <c r="D52" s="18"/>
      <c r="E52" s="18"/>
      <c r="F52" s="159"/>
      <c r="G52" s="160"/>
    </row>
    <row r="53" spans="1:7" s="6" customFormat="1" ht="27.25" x14ac:dyDescent="0.3">
      <c r="A53" s="15" t="s">
        <v>37</v>
      </c>
      <c r="B53" s="19"/>
      <c r="C53" s="16"/>
      <c r="D53" s="16"/>
      <c r="E53" s="16"/>
      <c r="F53" s="159"/>
      <c r="G53" s="160"/>
    </row>
    <row r="54" spans="1:7" s="6" customFormat="1" ht="13.95" x14ac:dyDescent="0.3">
      <c r="A54" s="15" t="s">
        <v>163</v>
      </c>
      <c r="B54" s="19"/>
      <c r="C54" s="16"/>
      <c r="D54" s="16"/>
      <c r="E54" s="16"/>
      <c r="F54" s="159"/>
      <c r="G54" s="160"/>
    </row>
    <row r="55" spans="1:7" s="13" customFormat="1" ht="13.95" x14ac:dyDescent="0.3">
      <c r="A55" s="126"/>
      <c r="B55" s="112"/>
      <c r="C55" s="135"/>
      <c r="D55" s="135"/>
      <c r="E55" s="135"/>
      <c r="F55" s="159"/>
      <c r="G55" s="160"/>
    </row>
    <row r="56" spans="1:7" s="13" customFormat="1" ht="13.95" x14ac:dyDescent="0.3">
      <c r="A56" s="101" t="s">
        <v>284</v>
      </c>
      <c r="B56" s="101"/>
      <c r="C56" s="102"/>
      <c r="D56" s="102"/>
      <c r="E56" s="102"/>
      <c r="F56" s="159"/>
      <c r="G56" s="160"/>
    </row>
    <row r="57" spans="1:7" s="196" customFormat="1" ht="13.95" x14ac:dyDescent="0.3">
      <c r="A57" s="167"/>
      <c r="B57" s="194"/>
      <c r="C57" s="195">
        <f>SUM(C58:C82)</f>
        <v>7931.7999999999993</v>
      </c>
      <c r="D57" s="195"/>
      <c r="E57" s="195"/>
      <c r="F57" s="159"/>
      <c r="G57" s="160">
        <f t="shared" si="0"/>
        <v>0</v>
      </c>
    </row>
    <row r="58" spans="1:7" s="196" customFormat="1" ht="13.95" x14ac:dyDescent="0.3">
      <c r="A58" s="167" t="s">
        <v>255</v>
      </c>
      <c r="B58" s="194"/>
      <c r="C58" s="195">
        <v>75.97</v>
      </c>
      <c r="D58" s="195"/>
      <c r="E58" s="195">
        <v>56.01</v>
      </c>
      <c r="F58" s="159"/>
      <c r="G58" s="160">
        <f t="shared" si="0"/>
        <v>73.726470975385013</v>
      </c>
    </row>
    <row r="59" spans="1:7" s="13" customFormat="1" ht="13.95" x14ac:dyDescent="0.3">
      <c r="A59" s="15" t="s">
        <v>172</v>
      </c>
      <c r="B59" s="19"/>
      <c r="C59" s="16"/>
      <c r="D59" s="16">
        <v>331.94</v>
      </c>
      <c r="E59" s="16"/>
      <c r="F59" s="159">
        <f t="shared" si="1"/>
        <v>0</v>
      </c>
      <c r="G59" s="160"/>
    </row>
    <row r="60" spans="1:7" s="13" customFormat="1" ht="13.95" x14ac:dyDescent="0.3">
      <c r="A60" s="20" t="s">
        <v>10</v>
      </c>
      <c r="B60" s="19"/>
      <c r="C60" s="18">
        <v>130.77000000000001</v>
      </c>
      <c r="D60" s="18"/>
      <c r="E60" s="133">
        <v>123.08</v>
      </c>
      <c r="F60" s="159"/>
      <c r="G60" s="160">
        <f t="shared" si="0"/>
        <v>94.119446356197898</v>
      </c>
    </row>
    <row r="61" spans="1:7" s="13" customFormat="1" ht="13.95" x14ac:dyDescent="0.3">
      <c r="A61" s="20" t="s">
        <v>188</v>
      </c>
      <c r="B61" s="19"/>
      <c r="C61" s="18">
        <v>586.12</v>
      </c>
      <c r="D61" s="18"/>
      <c r="E61" s="18"/>
      <c r="F61" s="159"/>
      <c r="G61" s="160">
        <f t="shared" si="0"/>
        <v>0</v>
      </c>
    </row>
    <row r="62" spans="1:7" s="13" customFormat="1" ht="13.95" x14ac:dyDescent="0.3">
      <c r="A62" s="20" t="s">
        <v>173</v>
      </c>
      <c r="B62" s="19"/>
      <c r="C62" s="18">
        <v>55.27</v>
      </c>
      <c r="D62" s="18"/>
      <c r="E62" s="18"/>
      <c r="F62" s="159"/>
      <c r="G62" s="160">
        <f t="shared" si="0"/>
        <v>0</v>
      </c>
    </row>
    <row r="63" spans="1:7" s="13" customFormat="1" ht="13.95" x14ac:dyDescent="0.3">
      <c r="A63" s="20" t="s">
        <v>174</v>
      </c>
      <c r="B63" s="19"/>
      <c r="C63" s="18"/>
      <c r="D63" s="18"/>
      <c r="E63" s="18"/>
      <c r="F63" s="159"/>
      <c r="G63" s="160"/>
    </row>
    <row r="64" spans="1:7" s="13" customFormat="1" ht="13.95" x14ac:dyDescent="0.3">
      <c r="A64" s="20" t="s">
        <v>175</v>
      </c>
      <c r="B64" s="19"/>
      <c r="C64" s="18"/>
      <c r="D64" s="18"/>
      <c r="E64" s="18"/>
      <c r="F64" s="159"/>
      <c r="G64" s="160"/>
    </row>
    <row r="65" spans="1:7" s="13" customFormat="1" ht="13.95" x14ac:dyDescent="0.3">
      <c r="A65" s="20" t="s">
        <v>187</v>
      </c>
      <c r="B65" s="19"/>
      <c r="C65" s="18"/>
      <c r="D65" s="18"/>
      <c r="E65" s="18"/>
      <c r="F65" s="159"/>
      <c r="G65" s="160"/>
    </row>
    <row r="66" spans="1:7" s="13" customFormat="1" ht="13.95" x14ac:dyDescent="0.3">
      <c r="A66" s="15" t="s">
        <v>38</v>
      </c>
      <c r="B66" s="19"/>
      <c r="C66" s="16"/>
      <c r="D66" s="16"/>
      <c r="E66" s="16"/>
      <c r="F66" s="159"/>
      <c r="G66" s="160"/>
    </row>
    <row r="67" spans="1:7" s="13" customFormat="1" ht="13.95" x14ac:dyDescent="0.3">
      <c r="A67" s="20" t="s">
        <v>176</v>
      </c>
      <c r="B67" s="19"/>
      <c r="C67" s="18">
        <v>5900</v>
      </c>
      <c r="D67" s="18"/>
      <c r="E67" s="18"/>
      <c r="F67" s="159"/>
      <c r="G67" s="160">
        <f t="shared" si="0"/>
        <v>0</v>
      </c>
    </row>
    <row r="68" spans="1:7" s="13" customFormat="1" ht="13.95" x14ac:dyDescent="0.3">
      <c r="A68" s="20" t="s">
        <v>177</v>
      </c>
      <c r="B68" s="19"/>
      <c r="C68" s="18"/>
      <c r="D68" s="18"/>
      <c r="E68" s="18"/>
      <c r="F68" s="159"/>
      <c r="G68" s="160"/>
    </row>
    <row r="69" spans="1:7" s="13" customFormat="1" ht="14.25" customHeight="1" x14ac:dyDescent="0.3">
      <c r="A69" s="20" t="s">
        <v>18</v>
      </c>
      <c r="B69" s="19"/>
      <c r="C69" s="18"/>
      <c r="D69" s="18"/>
      <c r="E69" s="133"/>
      <c r="F69" s="159"/>
      <c r="G69" s="160"/>
    </row>
    <row r="70" spans="1:7" s="13" customFormat="1" ht="12.7" customHeight="1" x14ac:dyDescent="0.3">
      <c r="A70" s="20" t="s">
        <v>19</v>
      </c>
      <c r="B70" s="19"/>
      <c r="C70" s="18"/>
      <c r="D70" s="18"/>
      <c r="E70" s="18"/>
      <c r="F70" s="159"/>
      <c r="G70" s="160"/>
    </row>
    <row r="71" spans="1:7" s="13" customFormat="1" ht="17.25" customHeight="1" x14ac:dyDescent="0.3">
      <c r="A71" s="20" t="s">
        <v>20</v>
      </c>
      <c r="B71" s="19"/>
      <c r="C71" s="18">
        <v>238.57</v>
      </c>
      <c r="D71" s="18"/>
      <c r="E71" s="18">
        <v>87.88</v>
      </c>
      <c r="F71" s="159"/>
      <c r="G71" s="160">
        <f t="shared" ref="G71:G118" si="2">E71/C71*100</f>
        <v>36.836148719453412</v>
      </c>
    </row>
    <row r="72" spans="1:7" s="13" customFormat="1" ht="17.25" customHeight="1" x14ac:dyDescent="0.3">
      <c r="A72" s="20" t="s">
        <v>21</v>
      </c>
      <c r="B72" s="19"/>
      <c r="C72" s="18">
        <v>371.62</v>
      </c>
      <c r="D72" s="18"/>
      <c r="E72" s="18">
        <v>554.69000000000005</v>
      </c>
      <c r="F72" s="159"/>
      <c r="G72" s="160">
        <f t="shared" si="2"/>
        <v>149.26268769172813</v>
      </c>
    </row>
    <row r="73" spans="1:7" s="13" customFormat="1" ht="17.25" customHeight="1" x14ac:dyDescent="0.3">
      <c r="A73" s="15" t="s">
        <v>178</v>
      </c>
      <c r="B73" s="19"/>
      <c r="C73" s="16"/>
      <c r="D73" s="16"/>
      <c r="E73" s="16"/>
      <c r="F73" s="159"/>
      <c r="G73" s="160"/>
    </row>
    <row r="74" spans="1:7" s="13" customFormat="1" ht="17.25" customHeight="1" x14ac:dyDescent="0.3">
      <c r="A74" s="20" t="s">
        <v>181</v>
      </c>
      <c r="B74" s="19"/>
      <c r="C74" s="18"/>
      <c r="D74" s="18"/>
      <c r="E74" s="18">
        <v>97.95</v>
      </c>
      <c r="F74" s="159"/>
      <c r="G74" s="160"/>
    </row>
    <row r="75" spans="1:7" s="13" customFormat="1" ht="17.25" customHeight="1" x14ac:dyDescent="0.3">
      <c r="A75" s="20" t="s">
        <v>25</v>
      </c>
      <c r="B75" s="19"/>
      <c r="C75" s="18"/>
      <c r="D75" s="18"/>
      <c r="E75" s="18"/>
      <c r="F75" s="159"/>
      <c r="G75" s="160"/>
    </row>
    <row r="76" spans="1:7" s="13" customFormat="1" ht="17.25" customHeight="1" x14ac:dyDescent="0.3">
      <c r="A76" s="20" t="s">
        <v>182</v>
      </c>
      <c r="B76" s="19"/>
      <c r="C76" s="18">
        <v>461.19</v>
      </c>
      <c r="D76" s="18"/>
      <c r="E76" s="18">
        <v>21.25</v>
      </c>
      <c r="F76" s="159"/>
      <c r="G76" s="160">
        <f t="shared" si="2"/>
        <v>4.6076454389730914</v>
      </c>
    </row>
    <row r="77" spans="1:7" s="13" customFormat="1" ht="17.25" customHeight="1" x14ac:dyDescent="0.3">
      <c r="A77" s="15" t="s">
        <v>180</v>
      </c>
      <c r="B77" s="19"/>
      <c r="C77" s="16"/>
      <c r="D77" s="16"/>
      <c r="E77" s="16"/>
      <c r="F77" s="159"/>
      <c r="G77" s="160"/>
    </row>
    <row r="78" spans="1:7" s="13" customFormat="1" ht="17.25" customHeight="1" x14ac:dyDescent="0.3">
      <c r="A78" s="20" t="s">
        <v>207</v>
      </c>
      <c r="B78" s="17"/>
      <c r="C78" s="18"/>
      <c r="D78" s="18"/>
      <c r="E78" s="18"/>
      <c r="F78" s="159"/>
      <c r="G78" s="160"/>
    </row>
    <row r="79" spans="1:7" s="13" customFormat="1" ht="17.25" customHeight="1" x14ac:dyDescent="0.3">
      <c r="A79" s="20" t="s">
        <v>179</v>
      </c>
      <c r="B79" s="19"/>
      <c r="C79" s="18"/>
      <c r="D79" s="18"/>
      <c r="E79" s="18">
        <v>0.68</v>
      </c>
      <c r="F79" s="159"/>
      <c r="G79" s="160"/>
    </row>
    <row r="80" spans="1:7" s="13" customFormat="1" ht="17.25" customHeight="1" x14ac:dyDescent="0.3">
      <c r="A80" s="15" t="s">
        <v>183</v>
      </c>
      <c r="B80" s="19"/>
      <c r="C80" s="16"/>
      <c r="D80" s="16"/>
      <c r="E80" s="16"/>
      <c r="F80" s="159"/>
      <c r="G80" s="160"/>
    </row>
    <row r="81" spans="1:7" s="13" customFormat="1" ht="17.25" customHeight="1" x14ac:dyDescent="0.3">
      <c r="A81" s="20" t="s">
        <v>184</v>
      </c>
      <c r="B81" s="19"/>
      <c r="C81" s="18"/>
      <c r="D81" s="18"/>
      <c r="E81" s="18"/>
      <c r="F81" s="159"/>
      <c r="G81" s="160"/>
    </row>
    <row r="82" spans="1:7" s="13" customFormat="1" ht="17.25" customHeight="1" x14ac:dyDescent="0.3">
      <c r="A82" s="20" t="s">
        <v>253</v>
      </c>
      <c r="B82" s="19"/>
      <c r="C82" s="18">
        <v>112.29</v>
      </c>
      <c r="D82" s="18"/>
      <c r="E82" s="18"/>
      <c r="F82" s="159"/>
      <c r="G82" s="160">
        <f t="shared" si="2"/>
        <v>0</v>
      </c>
    </row>
    <row r="83" spans="1:7" s="13" customFormat="1" ht="17.25" customHeight="1" x14ac:dyDescent="0.3">
      <c r="A83" s="58" t="s">
        <v>208</v>
      </c>
      <c r="B83" s="62"/>
      <c r="C83" s="60"/>
      <c r="D83" s="60"/>
      <c r="E83" s="60"/>
      <c r="F83" s="159"/>
      <c r="G83" s="160"/>
    </row>
    <row r="84" spans="1:7" s="127" customFormat="1" ht="13.95" x14ac:dyDescent="0.3">
      <c r="A84" s="58"/>
      <c r="B84" s="62"/>
      <c r="C84" s="60"/>
      <c r="D84" s="60"/>
      <c r="E84" s="60"/>
      <c r="F84" s="159"/>
      <c r="G84" s="160"/>
    </row>
    <row r="85" spans="1:7" s="13" customFormat="1" ht="13.95" x14ac:dyDescent="0.3">
      <c r="A85" s="15"/>
      <c r="B85" s="19"/>
      <c r="C85" s="16"/>
      <c r="D85" s="16"/>
      <c r="E85" s="16"/>
      <c r="F85" s="159"/>
      <c r="G85" s="160"/>
    </row>
    <row r="86" spans="1:7" s="13" customFormat="1" ht="13.95" x14ac:dyDescent="0.3">
      <c r="A86" s="58" t="s">
        <v>226</v>
      </c>
      <c r="B86" s="62"/>
      <c r="C86" s="60"/>
      <c r="D86" s="60"/>
      <c r="E86" s="60"/>
      <c r="F86" s="159"/>
      <c r="G86" s="160"/>
    </row>
    <row r="87" spans="1:7" s="13" customFormat="1" ht="13.95" x14ac:dyDescent="0.3">
      <c r="A87" s="58" t="s">
        <v>131</v>
      </c>
      <c r="B87" s="62"/>
      <c r="C87" s="60">
        <f>SUM(C88:C119)</f>
        <v>52973.49</v>
      </c>
      <c r="D87" s="60"/>
      <c r="E87" s="60"/>
      <c r="F87" s="159"/>
      <c r="G87" s="160">
        <f t="shared" si="2"/>
        <v>0</v>
      </c>
    </row>
    <row r="88" spans="1:7" s="13" customFormat="1" ht="13.95" x14ac:dyDescent="0.3">
      <c r="A88" s="64" t="s">
        <v>228</v>
      </c>
      <c r="B88" s="100"/>
      <c r="C88" s="66">
        <v>8496.2199999999993</v>
      </c>
      <c r="D88" s="66">
        <v>20282.5</v>
      </c>
      <c r="E88" s="66">
        <v>8797.7099999999991</v>
      </c>
      <c r="F88" s="159">
        <f t="shared" ref="F88:F122" si="3">E88/D88*100</f>
        <v>43.375865894243802</v>
      </c>
      <c r="G88" s="160">
        <f t="shared" si="2"/>
        <v>103.54851922384307</v>
      </c>
    </row>
    <row r="89" spans="1:7" s="13" customFormat="1" ht="13.95" x14ac:dyDescent="0.3">
      <c r="A89" s="64" t="s">
        <v>229</v>
      </c>
      <c r="B89" s="100"/>
      <c r="C89" s="66">
        <v>199.08</v>
      </c>
      <c r="D89" s="66"/>
      <c r="E89" s="66">
        <v>300</v>
      </c>
      <c r="F89" s="159"/>
      <c r="G89" s="160">
        <f t="shared" si="2"/>
        <v>150.69318866787219</v>
      </c>
    </row>
    <row r="90" spans="1:7" s="13" customFormat="1" ht="13.95" x14ac:dyDescent="0.3">
      <c r="A90" s="154" t="s">
        <v>227</v>
      </c>
      <c r="B90" s="155"/>
      <c r="C90" s="156">
        <v>1401.88</v>
      </c>
      <c r="D90" s="156"/>
      <c r="E90" s="156">
        <v>1451.63</v>
      </c>
      <c r="F90" s="159"/>
      <c r="G90" s="160">
        <f t="shared" si="2"/>
        <v>103.54880588923446</v>
      </c>
    </row>
    <row r="91" spans="1:7" s="13" customFormat="1" ht="13.95" x14ac:dyDescent="0.3">
      <c r="A91" s="64" t="s">
        <v>200</v>
      </c>
      <c r="B91" s="100"/>
      <c r="C91" s="66"/>
      <c r="D91" s="66">
        <v>60630.3</v>
      </c>
      <c r="E91" s="66"/>
      <c r="F91" s="159">
        <f t="shared" si="3"/>
        <v>0</v>
      </c>
      <c r="G91" s="160"/>
    </row>
    <row r="92" spans="1:7" s="13" customFormat="1" ht="13.95" x14ac:dyDescent="0.3">
      <c r="A92" s="64" t="s">
        <v>6</v>
      </c>
      <c r="B92" s="100"/>
      <c r="C92" s="66">
        <v>714.85</v>
      </c>
      <c r="D92" s="66"/>
      <c r="E92" s="66">
        <v>716.8</v>
      </c>
      <c r="F92" s="159"/>
      <c r="G92" s="160">
        <f t="shared" si="2"/>
        <v>100.2727845002448</v>
      </c>
    </row>
    <row r="93" spans="1:7" s="13" customFormat="1" ht="13.95" x14ac:dyDescent="0.3">
      <c r="A93" s="64" t="s">
        <v>7</v>
      </c>
      <c r="B93" s="100"/>
      <c r="C93" s="66">
        <v>179.31</v>
      </c>
      <c r="D93" s="66"/>
      <c r="E93" s="66"/>
      <c r="F93" s="159"/>
      <c r="G93" s="160">
        <f t="shared" si="2"/>
        <v>0</v>
      </c>
    </row>
    <row r="94" spans="1:7" s="13" customFormat="1" ht="13.95" x14ac:dyDescent="0.3">
      <c r="A94" s="64" t="s">
        <v>230</v>
      </c>
      <c r="B94" s="100"/>
      <c r="C94" s="66"/>
      <c r="D94" s="66"/>
      <c r="E94" s="66"/>
      <c r="F94" s="159"/>
      <c r="G94" s="160"/>
    </row>
    <row r="95" spans="1:7" s="13" customFormat="1" ht="13.95" x14ac:dyDescent="0.3">
      <c r="A95" s="64" t="s">
        <v>231</v>
      </c>
      <c r="B95" s="100"/>
      <c r="C95" s="66">
        <v>1076.06</v>
      </c>
      <c r="D95" s="66"/>
      <c r="E95" s="66">
        <v>2489.21</v>
      </c>
      <c r="F95" s="159"/>
      <c r="G95" s="160">
        <f t="shared" si="2"/>
        <v>231.32632009367509</v>
      </c>
    </row>
    <row r="96" spans="1:7" s="13" customFormat="1" ht="13.95" x14ac:dyDescent="0.3">
      <c r="A96" s="64" t="s">
        <v>232</v>
      </c>
      <c r="B96" s="100"/>
      <c r="C96" s="66">
        <v>33533.339999999997</v>
      </c>
      <c r="D96" s="66"/>
      <c r="E96" s="66">
        <v>5191.88</v>
      </c>
      <c r="F96" s="159"/>
      <c r="G96" s="160">
        <f t="shared" si="2"/>
        <v>15.482740460687783</v>
      </c>
    </row>
    <row r="97" spans="1:7" s="13" customFormat="1" ht="13.95" x14ac:dyDescent="0.3">
      <c r="A97" s="64" t="s">
        <v>233</v>
      </c>
      <c r="B97" s="100"/>
      <c r="C97" s="66">
        <v>976.95</v>
      </c>
      <c r="D97" s="66"/>
      <c r="E97" s="66">
        <v>269.02</v>
      </c>
      <c r="F97" s="159"/>
      <c r="G97" s="160">
        <f t="shared" si="2"/>
        <v>27.536721428936993</v>
      </c>
    </row>
    <row r="98" spans="1:7" s="13" customFormat="1" ht="13.95" x14ac:dyDescent="0.3">
      <c r="A98" s="64" t="s">
        <v>278</v>
      </c>
      <c r="B98" s="100"/>
      <c r="C98" s="66">
        <v>2338.7399999999998</v>
      </c>
      <c r="D98" s="66"/>
      <c r="E98" s="66">
        <v>82.25</v>
      </c>
      <c r="F98" s="159"/>
      <c r="G98" s="160">
        <f t="shared" si="2"/>
        <v>3.5168509539324599</v>
      </c>
    </row>
    <row r="99" spans="1:7" s="13" customFormat="1" ht="13.95" x14ac:dyDescent="0.3">
      <c r="A99" s="64" t="s">
        <v>234</v>
      </c>
      <c r="B99" s="100"/>
      <c r="C99" s="66">
        <v>1655.62</v>
      </c>
      <c r="D99" s="66"/>
      <c r="E99" s="66"/>
      <c r="F99" s="159"/>
      <c r="G99" s="160">
        <f t="shared" si="2"/>
        <v>0</v>
      </c>
    </row>
    <row r="100" spans="1:7" s="13" customFormat="1" ht="13.95" x14ac:dyDescent="0.3">
      <c r="A100" s="64" t="s">
        <v>235</v>
      </c>
      <c r="B100" s="100"/>
      <c r="C100" s="66">
        <v>36.49</v>
      </c>
      <c r="D100" s="66"/>
      <c r="E100" s="66">
        <v>234.04</v>
      </c>
      <c r="F100" s="159"/>
      <c r="G100" s="160">
        <f t="shared" si="2"/>
        <v>641.38120032885718</v>
      </c>
    </row>
    <row r="101" spans="1:7" s="13" customFormat="1" ht="13.95" x14ac:dyDescent="0.3">
      <c r="A101" s="64" t="s">
        <v>236</v>
      </c>
      <c r="B101" s="100"/>
      <c r="C101" s="66"/>
      <c r="D101" s="66"/>
      <c r="E101" s="66"/>
      <c r="F101" s="159"/>
      <c r="G101" s="160"/>
    </row>
    <row r="102" spans="1:7" s="13" customFormat="1" ht="13.95" x14ac:dyDescent="0.3">
      <c r="A102" s="64" t="s">
        <v>224</v>
      </c>
      <c r="B102" s="100"/>
      <c r="C102" s="66"/>
      <c r="D102" s="66"/>
      <c r="E102" s="66"/>
      <c r="F102" s="159"/>
      <c r="G102" s="160"/>
    </row>
    <row r="103" spans="1:7" s="13" customFormat="1" ht="13.95" x14ac:dyDescent="0.3">
      <c r="A103" s="64" t="s">
        <v>237</v>
      </c>
      <c r="B103" s="100"/>
      <c r="C103" s="66"/>
      <c r="D103" s="66"/>
      <c r="E103" s="66"/>
      <c r="F103" s="159"/>
      <c r="G103" s="160"/>
    </row>
    <row r="104" spans="1:7" s="13" customFormat="1" ht="13.95" x14ac:dyDescent="0.3">
      <c r="A104" s="64" t="s">
        <v>238</v>
      </c>
      <c r="B104" s="100"/>
      <c r="C104" s="66"/>
      <c r="D104" s="66"/>
      <c r="E104" s="66">
        <v>46.06</v>
      </c>
      <c r="F104" s="159"/>
      <c r="G104" s="160"/>
    </row>
    <row r="105" spans="1:7" s="13" customFormat="1" ht="13.95" x14ac:dyDescent="0.3">
      <c r="A105" s="64" t="s">
        <v>225</v>
      </c>
      <c r="B105" s="100"/>
      <c r="C105" s="66"/>
      <c r="D105" s="66"/>
      <c r="E105" s="66"/>
      <c r="F105" s="159"/>
      <c r="G105" s="160"/>
    </row>
    <row r="106" spans="1:7" s="13" customFormat="1" ht="13.95" x14ac:dyDescent="0.3">
      <c r="A106" s="64" t="s">
        <v>239</v>
      </c>
      <c r="B106" s="100"/>
      <c r="C106" s="66">
        <v>672.82</v>
      </c>
      <c r="D106" s="66"/>
      <c r="E106" s="66">
        <v>1197.81</v>
      </c>
      <c r="F106" s="159"/>
      <c r="G106" s="160">
        <f t="shared" si="2"/>
        <v>178.02829880205701</v>
      </c>
    </row>
    <row r="107" spans="1:7" s="13" customFormat="1" ht="13.95" x14ac:dyDescent="0.3">
      <c r="A107" s="136" t="s">
        <v>21</v>
      </c>
      <c r="B107" s="137"/>
      <c r="C107" s="133"/>
      <c r="D107" s="133"/>
      <c r="E107" s="133"/>
      <c r="F107" s="159"/>
      <c r="G107" s="160"/>
    </row>
    <row r="108" spans="1:7" s="13" customFormat="1" ht="13.95" x14ac:dyDescent="0.3">
      <c r="A108" s="136" t="s">
        <v>240</v>
      </c>
      <c r="B108" s="137"/>
      <c r="C108" s="133"/>
      <c r="D108" s="133"/>
      <c r="E108" s="133"/>
      <c r="F108" s="159"/>
      <c r="G108" s="160"/>
    </row>
    <row r="109" spans="1:7" s="13" customFormat="1" ht="13.95" x14ac:dyDescent="0.3">
      <c r="A109" s="136" t="s">
        <v>241</v>
      </c>
      <c r="B109" s="137"/>
      <c r="C109" s="133"/>
      <c r="D109" s="133"/>
      <c r="E109" s="133">
        <v>1434.41</v>
      </c>
      <c r="F109" s="159"/>
      <c r="G109" s="160"/>
    </row>
    <row r="110" spans="1:7" s="13" customFormat="1" ht="13.95" x14ac:dyDescent="0.3">
      <c r="A110" s="136" t="s">
        <v>242</v>
      </c>
      <c r="B110" s="137"/>
      <c r="C110" s="133">
        <v>1235.9000000000001</v>
      </c>
      <c r="D110" s="133"/>
      <c r="E110" s="133">
        <v>2335.35</v>
      </c>
      <c r="F110" s="159"/>
      <c r="G110" s="160">
        <f t="shared" si="2"/>
        <v>188.95946273970384</v>
      </c>
    </row>
    <row r="111" spans="1:7" s="13" customFormat="1" ht="13.95" x14ac:dyDescent="0.3">
      <c r="A111" s="136" t="s">
        <v>243</v>
      </c>
      <c r="B111" s="137"/>
      <c r="C111" s="133"/>
      <c r="D111" s="133"/>
      <c r="E111" s="133"/>
      <c r="F111" s="159"/>
      <c r="G111" s="160"/>
    </row>
    <row r="112" spans="1:7" s="13" customFormat="1" ht="13.95" x14ac:dyDescent="0.3">
      <c r="A112" s="15" t="s">
        <v>209</v>
      </c>
      <c r="B112" s="19"/>
      <c r="C112" s="16"/>
      <c r="D112" s="16"/>
      <c r="E112" s="16"/>
      <c r="F112" s="159"/>
      <c r="G112" s="160"/>
    </row>
    <row r="113" spans="1:7" s="13" customFormat="1" ht="13.5" customHeight="1" x14ac:dyDescent="0.3">
      <c r="A113" s="15">
        <v>37229</v>
      </c>
      <c r="B113" s="19"/>
      <c r="C113" s="16"/>
      <c r="D113" s="16"/>
      <c r="E113" s="16"/>
      <c r="F113" s="159"/>
      <c r="G113" s="160"/>
    </row>
    <row r="114" spans="1:7" s="13" customFormat="1" ht="13.5" customHeight="1" x14ac:dyDescent="0.3">
      <c r="A114" s="58"/>
      <c r="B114" s="19"/>
      <c r="C114" s="16"/>
      <c r="D114" s="16"/>
      <c r="E114" s="16"/>
      <c r="F114" s="159"/>
      <c r="G114" s="160"/>
    </row>
    <row r="115" spans="1:7" s="13" customFormat="1" ht="29.2" customHeight="1" x14ac:dyDescent="0.3">
      <c r="A115" s="111" t="s">
        <v>146</v>
      </c>
      <c r="B115" s="19"/>
      <c r="C115" s="16"/>
      <c r="D115" s="16"/>
      <c r="E115" s="16"/>
      <c r="F115" s="159"/>
      <c r="G115" s="160"/>
    </row>
    <row r="116" spans="1:7" s="13" customFormat="1" ht="27.1" customHeight="1" x14ac:dyDescent="0.3">
      <c r="A116" s="54" t="s">
        <v>147</v>
      </c>
      <c r="B116" s="19"/>
      <c r="C116" s="16"/>
      <c r="D116" s="16"/>
      <c r="E116" s="16"/>
      <c r="F116" s="159"/>
      <c r="G116" s="160"/>
    </row>
    <row r="117" spans="1:7" s="13" customFormat="1" ht="13.95" x14ac:dyDescent="0.3">
      <c r="A117" s="15" t="s">
        <v>244</v>
      </c>
      <c r="B117" s="19"/>
      <c r="C117" s="16"/>
      <c r="D117" s="16"/>
      <c r="E117" s="16"/>
      <c r="F117" s="159"/>
      <c r="G117" s="160"/>
    </row>
    <row r="118" spans="1:7" s="13" customFormat="1" ht="13.95" x14ac:dyDescent="0.3">
      <c r="A118" s="15" t="s">
        <v>245</v>
      </c>
      <c r="B118" s="19"/>
      <c r="C118" s="16">
        <v>456.23</v>
      </c>
      <c r="D118" s="16"/>
      <c r="E118" s="16"/>
      <c r="F118" s="159"/>
      <c r="G118" s="160">
        <f t="shared" si="2"/>
        <v>0</v>
      </c>
    </row>
    <row r="119" spans="1:7" s="13" customFormat="1" ht="13.95" x14ac:dyDescent="0.3">
      <c r="A119" s="15" t="s">
        <v>253</v>
      </c>
      <c r="B119" s="19"/>
      <c r="C119" s="16"/>
      <c r="D119" s="16"/>
      <c r="E119" s="16"/>
      <c r="F119" s="159"/>
      <c r="G119" s="160"/>
    </row>
    <row r="120" spans="1:7" s="13" customFormat="1" ht="24.85" customHeight="1" x14ac:dyDescent="0.3">
      <c r="A120" s="58" t="s">
        <v>194</v>
      </c>
      <c r="B120" s="19"/>
      <c r="C120" s="16"/>
      <c r="D120" s="16"/>
      <c r="E120" s="16"/>
      <c r="F120" s="159"/>
      <c r="G120" s="160"/>
    </row>
    <row r="121" spans="1:7" s="13" customFormat="1" ht="13.5" customHeight="1" x14ac:dyDescent="0.3">
      <c r="A121" s="58" t="s">
        <v>131</v>
      </c>
      <c r="B121" s="19"/>
      <c r="C121" s="16"/>
      <c r="D121" s="16"/>
      <c r="E121" s="16"/>
      <c r="F121" s="159"/>
      <c r="G121" s="160"/>
    </row>
    <row r="122" spans="1:7" s="13" customFormat="1" ht="11.95" customHeight="1" x14ac:dyDescent="0.3">
      <c r="A122" s="64" t="s">
        <v>132</v>
      </c>
      <c r="B122" s="19"/>
      <c r="C122" s="16"/>
      <c r="D122" s="16">
        <v>63403.3</v>
      </c>
      <c r="E122" s="16"/>
      <c r="F122" s="159">
        <f t="shared" si="3"/>
        <v>0</v>
      </c>
      <c r="G122" s="160"/>
    </row>
    <row r="123" spans="1:7" s="13" customFormat="1" ht="13.95" x14ac:dyDescent="0.3">
      <c r="A123" s="15" t="s">
        <v>29</v>
      </c>
      <c r="B123" s="19"/>
      <c r="C123" s="16"/>
      <c r="D123" s="16"/>
      <c r="E123" s="66"/>
      <c r="F123" s="159"/>
      <c r="G123" s="160"/>
    </row>
    <row r="124" spans="1:7" s="13" customFormat="1" ht="13.95" x14ac:dyDescent="0.3">
      <c r="A124" s="20" t="s">
        <v>30</v>
      </c>
      <c r="B124" s="19"/>
      <c r="C124" s="18"/>
      <c r="D124" s="18"/>
      <c r="E124" s="133">
        <v>34132.910000000003</v>
      </c>
      <c r="F124" s="159"/>
      <c r="G124" s="160"/>
    </row>
    <row r="125" spans="1:7" s="13" customFormat="1" ht="13.95" x14ac:dyDescent="0.3">
      <c r="A125" s="15" t="s">
        <v>27</v>
      </c>
      <c r="B125" s="19"/>
      <c r="C125" s="16"/>
      <c r="D125" s="16"/>
      <c r="E125" s="66"/>
      <c r="F125" s="159"/>
      <c r="G125" s="160"/>
    </row>
    <row r="126" spans="1:7" ht="13.95" x14ac:dyDescent="0.3">
      <c r="A126" s="20" t="s">
        <v>28</v>
      </c>
      <c r="B126" s="19"/>
      <c r="C126" s="18"/>
      <c r="D126" s="18"/>
      <c r="E126" s="133"/>
      <c r="F126" s="159"/>
      <c r="G126" s="160"/>
    </row>
    <row r="127" spans="1:7" s="31" customFormat="1" ht="13.95" x14ac:dyDescent="0.3">
      <c r="A127" s="15" t="s">
        <v>133</v>
      </c>
      <c r="B127" s="19"/>
      <c r="C127" s="16"/>
      <c r="D127" s="16"/>
      <c r="E127" s="66"/>
      <c r="F127" s="159"/>
      <c r="G127" s="160"/>
    </row>
    <row r="128" spans="1:7" s="67" customFormat="1" ht="13.95" x14ac:dyDescent="0.3">
      <c r="A128" s="20" t="s">
        <v>134</v>
      </c>
      <c r="B128" s="19"/>
      <c r="C128" s="18"/>
      <c r="D128" s="18"/>
      <c r="E128" s="133"/>
      <c r="F128" s="159"/>
      <c r="G128" s="160"/>
    </row>
    <row r="129" spans="1:7" s="6" customFormat="1" ht="13.95" x14ac:dyDescent="0.3">
      <c r="A129" s="15" t="s">
        <v>135</v>
      </c>
      <c r="B129" s="19"/>
      <c r="C129" s="16"/>
      <c r="D129" s="16"/>
      <c r="E129" s="66"/>
      <c r="F129" s="159"/>
      <c r="G129" s="160"/>
    </row>
    <row r="130" spans="1:7" ht="13.95" x14ac:dyDescent="0.3">
      <c r="A130" s="15" t="s">
        <v>5</v>
      </c>
      <c r="B130" s="18"/>
      <c r="C130" s="16"/>
      <c r="D130" s="16"/>
      <c r="E130" s="66"/>
      <c r="F130" s="159"/>
      <c r="G130" s="160"/>
    </row>
    <row r="131" spans="1:7" s="31" customFormat="1" ht="13.95" x14ac:dyDescent="0.3">
      <c r="A131" s="20" t="s">
        <v>6</v>
      </c>
      <c r="B131" s="18"/>
      <c r="C131" s="18"/>
      <c r="D131" s="18"/>
      <c r="E131" s="133"/>
      <c r="F131" s="159"/>
      <c r="G131" s="160"/>
    </row>
    <row r="132" spans="1:7" ht="13.95" x14ac:dyDescent="0.3">
      <c r="A132" s="20" t="s">
        <v>7</v>
      </c>
      <c r="B132" s="19"/>
      <c r="C132" s="18"/>
      <c r="D132" s="18"/>
      <c r="E132" s="133"/>
      <c r="F132" s="159"/>
      <c r="G132" s="160"/>
    </row>
    <row r="133" spans="1:7" s="13" customFormat="1" ht="24.85" customHeight="1" x14ac:dyDescent="0.3">
      <c r="A133" s="58" t="s">
        <v>249</v>
      </c>
      <c r="B133" s="19"/>
      <c r="C133" s="16"/>
      <c r="D133" s="16"/>
      <c r="E133" s="16"/>
      <c r="F133" s="159"/>
      <c r="G133" s="160"/>
    </row>
    <row r="134" spans="1:7" s="13" customFormat="1" ht="13.5" customHeight="1" x14ac:dyDescent="0.3">
      <c r="A134" s="58" t="s">
        <v>131</v>
      </c>
      <c r="B134" s="19"/>
      <c r="C134" s="16"/>
      <c r="D134" s="16"/>
      <c r="E134" s="16"/>
      <c r="F134" s="159"/>
      <c r="G134" s="160"/>
    </row>
    <row r="135" spans="1:7" s="13" customFormat="1" ht="11.95" customHeight="1" x14ac:dyDescent="0.3">
      <c r="A135" s="64" t="s">
        <v>132</v>
      </c>
      <c r="B135" s="19"/>
      <c r="C135" s="16"/>
      <c r="D135" s="16"/>
      <c r="E135" s="16"/>
      <c r="F135" s="159"/>
      <c r="G135" s="160"/>
    </row>
    <row r="136" spans="1:7" s="13" customFormat="1" ht="13.95" x14ac:dyDescent="0.3">
      <c r="A136" s="15" t="s">
        <v>29</v>
      </c>
      <c r="B136" s="19"/>
      <c r="C136" s="16"/>
      <c r="D136" s="16"/>
      <c r="E136" s="66"/>
      <c r="F136" s="159"/>
      <c r="G136" s="160"/>
    </row>
    <row r="137" spans="1:7" s="13" customFormat="1" ht="13.95" x14ac:dyDescent="0.3">
      <c r="A137" s="20" t="s">
        <v>30</v>
      </c>
      <c r="B137" s="19"/>
      <c r="C137" s="18"/>
      <c r="D137" s="18"/>
      <c r="E137" s="133"/>
      <c r="F137" s="159"/>
      <c r="G137" s="160"/>
    </row>
    <row r="138" spans="1:7" s="13" customFormat="1" ht="13.95" x14ac:dyDescent="0.3">
      <c r="A138" s="15" t="s">
        <v>27</v>
      </c>
      <c r="B138" s="19"/>
      <c r="C138" s="16"/>
      <c r="D138" s="16"/>
      <c r="E138" s="66"/>
      <c r="F138" s="159"/>
      <c r="G138" s="160"/>
    </row>
    <row r="139" spans="1:7" s="31" customFormat="1" ht="13.95" x14ac:dyDescent="0.3">
      <c r="A139" s="20" t="s">
        <v>28</v>
      </c>
      <c r="B139" s="19"/>
      <c r="C139" s="18"/>
      <c r="D139" s="18"/>
      <c r="E139" s="133"/>
      <c r="F139" s="159"/>
      <c r="G139" s="160"/>
    </row>
    <row r="140" spans="1:7" s="31" customFormat="1" ht="13.95" x14ac:dyDescent="0.3">
      <c r="A140" s="15" t="s">
        <v>133</v>
      </c>
      <c r="B140" s="19"/>
      <c r="C140" s="16"/>
      <c r="D140" s="16"/>
      <c r="E140" s="66"/>
      <c r="F140" s="159"/>
      <c r="G140" s="160"/>
    </row>
    <row r="141" spans="1:7" s="67" customFormat="1" ht="13.95" x14ac:dyDescent="0.3">
      <c r="A141" s="20" t="s">
        <v>134</v>
      </c>
      <c r="B141" s="19"/>
      <c r="C141" s="18"/>
      <c r="D141" s="18"/>
      <c r="E141" s="133"/>
      <c r="F141" s="159"/>
      <c r="G141" s="160"/>
    </row>
    <row r="142" spans="1:7" s="13" customFormat="1" ht="13.95" x14ac:dyDescent="0.3">
      <c r="A142" s="15" t="s">
        <v>135</v>
      </c>
      <c r="B142" s="19"/>
      <c r="C142" s="16"/>
      <c r="D142" s="16"/>
      <c r="E142" s="66"/>
      <c r="F142" s="159"/>
      <c r="G142" s="160"/>
    </row>
    <row r="143" spans="1:7" s="31" customFormat="1" ht="13.95" x14ac:dyDescent="0.3">
      <c r="A143" s="15" t="s">
        <v>5</v>
      </c>
      <c r="B143" s="18"/>
      <c r="C143" s="16"/>
      <c r="D143" s="16"/>
      <c r="E143" s="66"/>
      <c r="F143" s="159"/>
      <c r="G143" s="160"/>
    </row>
    <row r="144" spans="1:7" s="31" customFormat="1" ht="13.95" x14ac:dyDescent="0.3">
      <c r="A144" s="20" t="s">
        <v>6</v>
      </c>
      <c r="B144" s="18"/>
      <c r="C144" s="18"/>
      <c r="D144" s="18"/>
      <c r="E144" s="133"/>
      <c r="F144" s="159"/>
      <c r="G144" s="160"/>
    </row>
    <row r="145" spans="1:7" s="31" customFormat="1" ht="13.95" x14ac:dyDescent="0.3">
      <c r="A145" s="20" t="s">
        <v>7</v>
      </c>
      <c r="B145" s="19"/>
      <c r="C145" s="18"/>
      <c r="D145" s="18"/>
      <c r="E145" s="133"/>
      <c r="F145" s="159"/>
      <c r="G145" s="160"/>
    </row>
    <row r="146" spans="1:7" s="6" customFormat="1" ht="13.95" x14ac:dyDescent="0.3">
      <c r="A146" s="15"/>
      <c r="B146" s="19"/>
      <c r="C146" s="16"/>
      <c r="D146" s="16"/>
      <c r="E146" s="66"/>
      <c r="F146" s="159"/>
      <c r="G146" s="160"/>
    </row>
    <row r="147" spans="1:7" s="6" customFormat="1" ht="27.25" x14ac:dyDescent="0.3">
      <c r="A147" s="58" t="s">
        <v>195</v>
      </c>
      <c r="B147" s="62"/>
      <c r="C147" s="60"/>
      <c r="D147" s="60"/>
      <c r="E147" s="60"/>
      <c r="F147" s="159"/>
      <c r="G147" s="160"/>
    </row>
    <row r="148" spans="1:7" s="13" customFormat="1" ht="13.95" x14ac:dyDescent="0.3">
      <c r="A148" s="58" t="s">
        <v>191</v>
      </c>
      <c r="B148" s="62"/>
      <c r="C148" s="60"/>
      <c r="D148" s="60"/>
      <c r="E148" s="60"/>
      <c r="F148" s="159"/>
      <c r="G148" s="160"/>
    </row>
    <row r="149" spans="1:7" s="13" customFormat="1" ht="13.95" x14ac:dyDescent="0.3">
      <c r="A149" s="15" t="s">
        <v>210</v>
      </c>
      <c r="B149" s="19"/>
      <c r="C149" s="16"/>
      <c r="D149" s="16"/>
      <c r="E149" s="66"/>
      <c r="F149" s="159"/>
      <c r="G149" s="160"/>
    </row>
    <row r="150" spans="1:7" s="1" customFormat="1" ht="13.95" x14ac:dyDescent="0.3">
      <c r="A150" s="20" t="s">
        <v>11</v>
      </c>
      <c r="B150" s="19"/>
      <c r="C150" s="18"/>
      <c r="D150" s="18"/>
      <c r="E150" s="133"/>
      <c r="F150" s="159"/>
      <c r="G150" s="160"/>
    </row>
    <row r="151" spans="1:7" s="1" customFormat="1" ht="13.95" x14ac:dyDescent="0.3">
      <c r="A151" s="20" t="s">
        <v>212</v>
      </c>
      <c r="B151" s="19"/>
      <c r="C151" s="18"/>
      <c r="D151" s="18"/>
      <c r="E151" s="133"/>
      <c r="F151" s="159"/>
      <c r="G151" s="160"/>
    </row>
    <row r="152" spans="1:7" s="1" customFormat="1" ht="13.95" x14ac:dyDescent="0.3">
      <c r="A152" s="20" t="s">
        <v>211</v>
      </c>
      <c r="B152" s="19"/>
      <c r="C152" s="18"/>
      <c r="D152" s="18"/>
      <c r="E152" s="133"/>
      <c r="F152" s="159"/>
      <c r="G152" s="160"/>
    </row>
    <row r="153" spans="1:7" s="1" customFormat="1" ht="27.25" x14ac:dyDescent="0.3">
      <c r="A153" s="58" t="s">
        <v>196</v>
      </c>
      <c r="B153" s="62"/>
      <c r="C153" s="69"/>
      <c r="D153" s="69"/>
      <c r="E153" s="69"/>
      <c r="F153" s="159"/>
      <c r="G153" s="160"/>
    </row>
    <row r="154" spans="1:7" s="1" customFormat="1" ht="13.95" x14ac:dyDescent="0.3">
      <c r="A154" s="58" t="s">
        <v>192</v>
      </c>
      <c r="B154" s="62"/>
      <c r="C154" s="60"/>
      <c r="D154" s="60"/>
      <c r="E154" s="60"/>
      <c r="F154" s="159"/>
      <c r="G154" s="160"/>
    </row>
    <row r="155" spans="1:7" s="13" customFormat="1" ht="13.95" x14ac:dyDescent="0.3">
      <c r="A155" s="15" t="s">
        <v>190</v>
      </c>
      <c r="B155" s="19"/>
      <c r="C155" s="16"/>
      <c r="D155" s="16">
        <v>28674.76</v>
      </c>
      <c r="E155" s="66"/>
      <c r="F155" s="159">
        <f t="shared" ref="F155:F196" si="4">E155/D155*100</f>
        <v>0</v>
      </c>
      <c r="G155" s="160"/>
    </row>
    <row r="156" spans="1:7" s="13" customFormat="1" ht="13.95" x14ac:dyDescent="0.3">
      <c r="A156" s="20" t="s">
        <v>11</v>
      </c>
      <c r="B156" s="19"/>
      <c r="C156" s="18"/>
      <c r="D156" s="18"/>
      <c r="E156" s="133">
        <v>6966.68</v>
      </c>
      <c r="F156" s="159"/>
      <c r="G156" s="160"/>
    </row>
    <row r="157" spans="1:7" s="13" customFormat="1" ht="13.95" x14ac:dyDescent="0.3">
      <c r="A157" s="15"/>
      <c r="B157" s="19"/>
      <c r="C157" s="16"/>
      <c r="D157" s="16"/>
      <c r="E157" s="66"/>
      <c r="F157" s="159"/>
      <c r="G157" s="160"/>
    </row>
    <row r="158" spans="1:7" s="13" customFormat="1" ht="13.95" x14ac:dyDescent="0.3">
      <c r="A158" s="58" t="s">
        <v>197</v>
      </c>
      <c r="B158" s="62"/>
      <c r="C158" s="60">
        <f>SUM(C162:C175)</f>
        <v>963061.11</v>
      </c>
      <c r="D158" s="60"/>
      <c r="E158" s="60"/>
      <c r="F158" s="159"/>
      <c r="G158" s="160"/>
    </row>
    <row r="159" spans="1:7" ht="13.95" x14ac:dyDescent="0.3">
      <c r="A159" s="58" t="s">
        <v>131</v>
      </c>
      <c r="B159" s="62"/>
      <c r="C159" s="60"/>
      <c r="D159" s="60"/>
      <c r="E159" s="153"/>
      <c r="F159" s="159"/>
      <c r="G159" s="160"/>
    </row>
    <row r="160" spans="1:7" s="6" customFormat="1" ht="14.25" customHeight="1" x14ac:dyDescent="0.3">
      <c r="A160" s="64" t="s">
        <v>166</v>
      </c>
      <c r="B160" s="100"/>
      <c r="C160" s="66"/>
      <c r="D160" s="66">
        <v>2064060.45</v>
      </c>
      <c r="E160" s="66"/>
      <c r="F160" s="159">
        <f t="shared" si="4"/>
        <v>0</v>
      </c>
      <c r="G160" s="160"/>
    </row>
    <row r="161" spans="1:7" s="13" customFormat="1" ht="14.25" customHeight="1" x14ac:dyDescent="0.3">
      <c r="A161" s="15" t="s">
        <v>29</v>
      </c>
      <c r="B161" s="19"/>
      <c r="C161" s="16"/>
      <c r="D161" s="66"/>
      <c r="E161" s="66"/>
      <c r="F161" s="159"/>
      <c r="G161" s="160"/>
    </row>
    <row r="162" spans="1:7" s="13" customFormat="1" ht="14.25" customHeight="1" x14ac:dyDescent="0.3">
      <c r="A162" s="20" t="s">
        <v>30</v>
      </c>
      <c r="B162" s="19"/>
      <c r="C162" s="16">
        <v>787214.65</v>
      </c>
      <c r="D162" s="18"/>
      <c r="E162" s="18">
        <v>878333.65</v>
      </c>
      <c r="F162" s="159"/>
      <c r="G162" s="160">
        <f t="shared" ref="G162:G173" si="5">E162/C162*100</f>
        <v>111.57486080829415</v>
      </c>
    </row>
    <row r="163" spans="1:7" s="13" customFormat="1" ht="14.25" customHeight="1" x14ac:dyDescent="0.3">
      <c r="A163" s="20" t="s">
        <v>205</v>
      </c>
      <c r="B163" s="19"/>
      <c r="C163" s="18"/>
      <c r="D163" s="18"/>
      <c r="E163" s="18"/>
      <c r="F163" s="159"/>
      <c r="G163" s="160"/>
    </row>
    <row r="164" spans="1:7" s="103" customFormat="1" ht="14.25" customHeight="1" x14ac:dyDescent="0.3">
      <c r="A164" s="15" t="s">
        <v>27</v>
      </c>
      <c r="B164" s="19"/>
      <c r="C164" s="16"/>
      <c r="D164" s="16"/>
      <c r="E164" s="16"/>
      <c r="F164" s="159"/>
      <c r="G164" s="160"/>
    </row>
    <row r="165" spans="1:7" s="103" customFormat="1" ht="14.25" customHeight="1" x14ac:dyDescent="0.3">
      <c r="A165" s="20" t="s">
        <v>28</v>
      </c>
      <c r="B165" s="19"/>
      <c r="C165" s="18">
        <v>25767.7</v>
      </c>
      <c r="D165" s="18"/>
      <c r="E165" s="18">
        <v>36448.269999999997</v>
      </c>
      <c r="F165" s="159"/>
      <c r="G165" s="160">
        <f t="shared" si="5"/>
        <v>141.44945028077785</v>
      </c>
    </row>
    <row r="166" spans="1:7" s="103" customFormat="1" ht="15" customHeight="1" x14ac:dyDescent="0.3">
      <c r="A166" s="15" t="s">
        <v>133</v>
      </c>
      <c r="B166" s="19"/>
      <c r="C166" s="16"/>
      <c r="D166" s="16"/>
      <c r="E166" s="16"/>
      <c r="F166" s="159"/>
      <c r="G166" s="160"/>
    </row>
    <row r="167" spans="1:7" s="103" customFormat="1" ht="14.25" customHeight="1" x14ac:dyDescent="0.3">
      <c r="A167" s="20" t="s">
        <v>134</v>
      </c>
      <c r="B167" s="19"/>
      <c r="C167" s="18">
        <v>129890.42</v>
      </c>
      <c r="D167" s="18"/>
      <c r="E167" s="18">
        <v>144925.03</v>
      </c>
      <c r="F167" s="159"/>
      <c r="G167" s="160">
        <f t="shared" si="5"/>
        <v>111.5748413162418</v>
      </c>
    </row>
    <row r="168" spans="1:7" s="103" customFormat="1" ht="14.25" customHeight="1" x14ac:dyDescent="0.3">
      <c r="A168" s="15" t="s">
        <v>169</v>
      </c>
      <c r="B168" s="19"/>
      <c r="C168" s="16"/>
      <c r="D168" s="16">
        <v>41048.019999999997</v>
      </c>
      <c r="E168" s="16"/>
      <c r="F168" s="159">
        <f t="shared" si="4"/>
        <v>0</v>
      </c>
      <c r="G168" s="160"/>
    </row>
    <row r="169" spans="1:7" s="103" customFormat="1" ht="14.25" customHeight="1" x14ac:dyDescent="0.3">
      <c r="A169" s="15" t="s">
        <v>167</v>
      </c>
      <c r="B169" s="19"/>
      <c r="C169" s="16"/>
      <c r="D169" s="16"/>
      <c r="E169" s="16"/>
      <c r="F169" s="159"/>
      <c r="G169" s="160"/>
    </row>
    <row r="170" spans="1:7" s="103" customFormat="1" ht="14.25" customHeight="1" x14ac:dyDescent="0.3">
      <c r="A170" s="20" t="s">
        <v>168</v>
      </c>
      <c r="B170" s="19"/>
      <c r="C170" s="18">
        <v>16783.66</v>
      </c>
      <c r="D170" s="18"/>
      <c r="E170" s="18">
        <v>22063.49</v>
      </c>
      <c r="F170" s="159"/>
      <c r="G170" s="160">
        <f t="shared" si="5"/>
        <v>131.45815632585504</v>
      </c>
    </row>
    <row r="171" spans="1:7" s="103" customFormat="1" ht="14.25" customHeight="1" x14ac:dyDescent="0.3">
      <c r="A171" s="20" t="s">
        <v>222</v>
      </c>
      <c r="B171" s="19"/>
      <c r="C171" s="18">
        <v>1199.82</v>
      </c>
      <c r="D171" s="18"/>
      <c r="E171" s="18">
        <v>1419.42</v>
      </c>
      <c r="F171" s="159"/>
      <c r="G171" s="160">
        <f t="shared" si="5"/>
        <v>118.30274541181178</v>
      </c>
    </row>
    <row r="172" spans="1:7" s="103" customFormat="1" ht="15.75" customHeight="1" x14ac:dyDescent="0.3">
      <c r="A172" s="15" t="s">
        <v>31</v>
      </c>
      <c r="B172" s="19"/>
      <c r="C172" s="16"/>
      <c r="D172" s="16"/>
      <c r="E172" s="16"/>
      <c r="F172" s="159"/>
      <c r="G172" s="160"/>
    </row>
    <row r="173" spans="1:7" s="103" customFormat="1" ht="14.25" customHeight="1" x14ac:dyDescent="0.3">
      <c r="A173" s="20" t="s">
        <v>32</v>
      </c>
      <c r="B173" s="19"/>
      <c r="C173" s="18">
        <v>2204.86</v>
      </c>
      <c r="D173" s="18"/>
      <c r="E173" s="18">
        <v>2473.2800000000002</v>
      </c>
      <c r="F173" s="159"/>
      <c r="G173" s="160">
        <f t="shared" si="5"/>
        <v>112.17401558375587</v>
      </c>
    </row>
    <row r="174" spans="1:7" s="103" customFormat="1" ht="14.25" customHeight="1" x14ac:dyDescent="0.3">
      <c r="A174" s="20" t="s">
        <v>206</v>
      </c>
      <c r="B174" s="19"/>
      <c r="C174" s="18"/>
      <c r="D174" s="18"/>
      <c r="E174" s="18"/>
      <c r="F174" s="159"/>
      <c r="G174" s="160"/>
    </row>
    <row r="175" spans="1:7" s="103" customFormat="1" ht="14.25" customHeight="1" x14ac:dyDescent="0.3">
      <c r="A175" s="20" t="s">
        <v>139</v>
      </c>
      <c r="B175" s="19"/>
      <c r="C175" s="18"/>
      <c r="D175" s="18"/>
      <c r="E175" s="18"/>
      <c r="F175" s="159"/>
      <c r="G175" s="160"/>
    </row>
    <row r="176" spans="1:7" s="103" customFormat="1" ht="24.85" customHeight="1" x14ac:dyDescent="0.3">
      <c r="A176" s="58" t="s">
        <v>198</v>
      </c>
      <c r="B176" s="62"/>
      <c r="C176" s="69"/>
      <c r="D176" s="69"/>
      <c r="E176" s="153"/>
      <c r="F176" s="159"/>
      <c r="G176" s="160"/>
    </row>
    <row r="177" spans="1:7" s="103" customFormat="1" ht="16.5" customHeight="1" x14ac:dyDescent="0.3">
      <c r="A177" s="104" t="s">
        <v>131</v>
      </c>
      <c r="B177" s="105"/>
      <c r="C177" s="16"/>
      <c r="D177" s="16"/>
      <c r="E177" s="170"/>
      <c r="F177" s="159"/>
      <c r="G177" s="160"/>
    </row>
    <row r="178" spans="1:7" s="103" customFormat="1" ht="16.5" customHeight="1" x14ac:dyDescent="0.3">
      <c r="A178" s="161" t="s">
        <v>259</v>
      </c>
      <c r="B178" s="105"/>
      <c r="C178" s="16"/>
      <c r="D178" s="16"/>
      <c r="E178" s="171"/>
      <c r="F178" s="159"/>
      <c r="G178" s="160"/>
    </row>
    <row r="179" spans="1:7" s="103" customFormat="1" ht="16.5" customHeight="1" x14ac:dyDescent="0.3">
      <c r="A179" s="161" t="s">
        <v>260</v>
      </c>
      <c r="B179" s="105"/>
      <c r="C179" s="16"/>
      <c r="D179" s="16"/>
      <c r="E179" s="171"/>
      <c r="F179" s="159"/>
      <c r="G179" s="160"/>
    </row>
    <row r="180" spans="1:7" s="103" customFormat="1" ht="16.5" customHeight="1" x14ac:dyDescent="0.3">
      <c r="A180" s="20" t="s">
        <v>280</v>
      </c>
      <c r="B180" s="19"/>
      <c r="C180" s="18"/>
      <c r="D180" s="18"/>
      <c r="E180" s="18">
        <v>31.29</v>
      </c>
      <c r="F180" s="159"/>
      <c r="G180" s="160"/>
    </row>
    <row r="181" spans="1:7" s="103" customFormat="1" ht="16.5" customHeight="1" x14ac:dyDescent="0.3">
      <c r="A181" s="20" t="s">
        <v>279</v>
      </c>
      <c r="B181" s="19"/>
      <c r="C181" s="18"/>
      <c r="D181" s="18"/>
      <c r="E181" s="18">
        <v>101654.35</v>
      </c>
      <c r="F181" s="159"/>
      <c r="G181" s="160"/>
    </row>
    <row r="182" spans="1:7" s="13" customFormat="1" ht="13.95" x14ac:dyDescent="0.3">
      <c r="A182" s="54" t="s">
        <v>170</v>
      </c>
      <c r="B182" s="109"/>
      <c r="C182" s="55"/>
      <c r="D182" s="55"/>
      <c r="E182" s="55"/>
      <c r="F182" s="159"/>
      <c r="G182" s="160"/>
    </row>
    <row r="183" spans="1:7" s="13" customFormat="1" ht="13.95" x14ac:dyDescent="0.3">
      <c r="A183" s="54" t="s">
        <v>281</v>
      </c>
      <c r="B183" s="109"/>
      <c r="C183" s="55"/>
      <c r="D183" s="55"/>
      <c r="E183" s="55">
        <v>1090.68</v>
      </c>
      <c r="F183" s="159"/>
      <c r="G183" s="160"/>
    </row>
    <row r="184" spans="1:7" s="31" customFormat="1" ht="13.95" x14ac:dyDescent="0.3">
      <c r="A184" s="108" t="s">
        <v>136</v>
      </c>
      <c r="B184" s="109"/>
      <c r="C184" s="107"/>
      <c r="D184" s="107"/>
      <c r="E184" s="107"/>
      <c r="F184" s="159"/>
      <c r="G184" s="160"/>
    </row>
    <row r="185" spans="1:7" s="31" customFormat="1" ht="13.95" x14ac:dyDescent="0.3">
      <c r="A185" s="108" t="s">
        <v>282</v>
      </c>
      <c r="B185" s="109"/>
      <c r="C185" s="134"/>
      <c r="D185" s="134"/>
      <c r="E185" s="134">
        <v>894.61</v>
      </c>
      <c r="F185" s="159"/>
      <c r="G185" s="160"/>
    </row>
    <row r="186" spans="1:7" s="13" customFormat="1" ht="13.95" x14ac:dyDescent="0.3">
      <c r="A186" s="54" t="s">
        <v>171</v>
      </c>
      <c r="B186" s="109"/>
      <c r="C186" s="110"/>
      <c r="D186" s="110"/>
      <c r="E186" s="110"/>
      <c r="F186" s="159"/>
      <c r="G186" s="160"/>
    </row>
    <row r="187" spans="1:7" s="13" customFormat="1" ht="27.25" x14ac:dyDescent="0.3">
      <c r="A187" s="108" t="s">
        <v>193</v>
      </c>
      <c r="B187" s="109"/>
      <c r="C187" s="134"/>
      <c r="D187" s="134"/>
      <c r="E187" s="134"/>
      <c r="F187" s="159"/>
      <c r="G187" s="160"/>
    </row>
    <row r="188" spans="1:7" s="13" customFormat="1" ht="13.95" x14ac:dyDescent="0.3">
      <c r="A188" s="108" t="s">
        <v>247</v>
      </c>
      <c r="B188" s="109"/>
      <c r="C188" s="134"/>
      <c r="D188" s="134">
        <v>43798.53</v>
      </c>
      <c r="E188" s="134"/>
      <c r="F188" s="159">
        <f t="shared" si="4"/>
        <v>0</v>
      </c>
      <c r="G188" s="160"/>
    </row>
    <row r="189" spans="1:7" s="13" customFormat="1" ht="13.95" x14ac:dyDescent="0.3">
      <c r="A189" s="108" t="s">
        <v>261</v>
      </c>
      <c r="B189" s="109"/>
      <c r="C189" s="134"/>
      <c r="D189" s="134"/>
      <c r="E189" s="134"/>
      <c r="F189" s="159"/>
      <c r="G189" s="160"/>
    </row>
    <row r="190" spans="1:7" s="13" customFormat="1" ht="13.95" x14ac:dyDescent="0.3">
      <c r="A190" s="108" t="s">
        <v>263</v>
      </c>
      <c r="B190" s="109"/>
      <c r="C190" s="134"/>
      <c r="D190" s="134"/>
      <c r="E190" s="134"/>
      <c r="F190" s="159"/>
      <c r="G190" s="160"/>
    </row>
    <row r="191" spans="1:7" s="13" customFormat="1" ht="13.95" x14ac:dyDescent="0.3">
      <c r="A191" s="108" t="s">
        <v>262</v>
      </c>
      <c r="B191" s="109"/>
      <c r="C191" s="134"/>
      <c r="D191" s="134"/>
      <c r="E191" s="134"/>
      <c r="F191" s="159"/>
      <c r="G191" s="160"/>
    </row>
    <row r="192" spans="1:7" s="13" customFormat="1" ht="13.95" x14ac:dyDescent="0.3">
      <c r="A192" s="108"/>
      <c r="B192" s="109"/>
      <c r="C192" s="134"/>
      <c r="D192" s="134"/>
      <c r="E192" s="134"/>
      <c r="F192" s="159"/>
      <c r="G192" s="160"/>
    </row>
    <row r="193" spans="1:7" s="31" customFormat="1" ht="27.25" x14ac:dyDescent="0.3">
      <c r="A193" s="111" t="s">
        <v>146</v>
      </c>
      <c r="B193" s="116"/>
      <c r="C193" s="61"/>
      <c r="D193" s="61"/>
      <c r="E193" s="61"/>
      <c r="F193" s="159"/>
      <c r="G193" s="160"/>
    </row>
    <row r="194" spans="1:7" s="31" customFormat="1" ht="27.25" x14ac:dyDescent="0.3">
      <c r="A194" s="54" t="s">
        <v>147</v>
      </c>
      <c r="B194" s="106"/>
      <c r="C194" s="55"/>
      <c r="D194" s="55"/>
      <c r="E194" s="55"/>
      <c r="F194" s="159"/>
      <c r="G194" s="160"/>
    </row>
    <row r="195" spans="1:7" s="31" customFormat="1" ht="27.25" x14ac:dyDescent="0.3">
      <c r="A195" s="20" t="s">
        <v>283</v>
      </c>
      <c r="B195" s="19"/>
      <c r="C195" s="18"/>
      <c r="D195" s="18"/>
      <c r="E195" s="18">
        <v>439.99</v>
      </c>
      <c r="F195" s="159"/>
      <c r="G195" s="160"/>
    </row>
    <row r="196" spans="1:7" s="13" customFormat="1" ht="13.95" x14ac:dyDescent="0.3">
      <c r="A196" s="113" t="s">
        <v>254</v>
      </c>
      <c r="B196" s="114"/>
      <c r="C196" s="115"/>
      <c r="D196" s="115">
        <v>5308.91</v>
      </c>
      <c r="E196" s="115"/>
      <c r="F196" s="159">
        <f t="shared" si="4"/>
        <v>0</v>
      </c>
      <c r="G196" s="160"/>
    </row>
    <row r="197" spans="1:7" s="13" customFormat="1" ht="13.95" x14ac:dyDescent="0.3">
      <c r="A197" s="117"/>
      <c r="B197" s="118"/>
      <c r="C197" s="119"/>
      <c r="D197" s="119"/>
      <c r="E197" s="119"/>
      <c r="F197" s="159"/>
      <c r="G197" s="160"/>
    </row>
    <row r="198" spans="1:7" s="13" customFormat="1" ht="13.95" x14ac:dyDescent="0.3">
      <c r="A198" s="101" t="s">
        <v>202</v>
      </c>
      <c r="B198" s="140"/>
      <c r="C198" s="141"/>
      <c r="D198" s="141"/>
      <c r="E198" s="141"/>
      <c r="F198" s="159"/>
      <c r="G198" s="160"/>
    </row>
    <row r="199" spans="1:7" s="13" customFormat="1" ht="13.95" x14ac:dyDescent="0.3">
      <c r="A199" s="126"/>
      <c r="B199" s="112"/>
      <c r="C199" s="125"/>
      <c r="D199" s="125"/>
      <c r="E199" s="125"/>
      <c r="F199" s="159"/>
      <c r="G199" s="160"/>
    </row>
    <row r="200" spans="1:7" ht="27.25" x14ac:dyDescent="0.3">
      <c r="A200" s="58" t="s">
        <v>201</v>
      </c>
      <c r="B200" s="62"/>
      <c r="C200" s="69"/>
      <c r="D200" s="69"/>
      <c r="E200" s="69"/>
      <c r="F200" s="159"/>
      <c r="G200" s="160"/>
    </row>
    <row r="201" spans="1:7" ht="13.95" x14ac:dyDescent="0.3">
      <c r="A201" s="104" t="s">
        <v>131</v>
      </c>
      <c r="B201" s="105"/>
      <c r="C201" s="122"/>
      <c r="D201" s="162"/>
      <c r="E201" s="186"/>
      <c r="F201" s="159"/>
      <c r="G201" s="160"/>
    </row>
    <row r="202" spans="1:7" s="31" customFormat="1" ht="13.95" x14ac:dyDescent="0.3">
      <c r="A202" s="161" t="s">
        <v>255</v>
      </c>
      <c r="B202" s="157"/>
      <c r="C202" s="158"/>
      <c r="D202" s="163"/>
      <c r="E202" s="163">
        <v>716.38</v>
      </c>
      <c r="F202" s="159"/>
      <c r="G202" s="160"/>
    </row>
    <row r="203" spans="1:7" s="31" customFormat="1" ht="13.95" x14ac:dyDescent="0.3">
      <c r="A203" s="161" t="s">
        <v>231</v>
      </c>
      <c r="B203" s="157"/>
      <c r="C203" s="158"/>
      <c r="D203" s="163"/>
      <c r="E203" s="163"/>
      <c r="F203" s="159"/>
      <c r="G203" s="160"/>
    </row>
    <row r="204" spans="1:7" s="31" customFormat="1" ht="13.95" x14ac:dyDescent="0.3">
      <c r="A204" s="161" t="s">
        <v>256</v>
      </c>
      <c r="B204" s="157"/>
      <c r="C204" s="158"/>
      <c r="D204" s="163"/>
      <c r="E204" s="163">
        <v>208.95</v>
      </c>
      <c r="F204" s="159"/>
      <c r="G204" s="160"/>
    </row>
    <row r="205" spans="1:7" s="31" customFormat="1" ht="13.95" x14ac:dyDescent="0.3">
      <c r="A205" s="90" t="s">
        <v>38</v>
      </c>
      <c r="B205" s="114"/>
      <c r="C205" s="158"/>
      <c r="D205" s="163"/>
      <c r="E205" s="158"/>
      <c r="F205" s="159"/>
      <c r="G205" s="160"/>
    </row>
    <row r="206" spans="1:7" s="31" customFormat="1" ht="13.95" x14ac:dyDescent="0.3">
      <c r="A206" s="90" t="s">
        <v>258</v>
      </c>
      <c r="B206" s="23"/>
      <c r="C206" s="158"/>
      <c r="D206" s="163"/>
      <c r="E206" s="158">
        <v>612.5</v>
      </c>
      <c r="F206" s="159"/>
      <c r="G206" s="160"/>
    </row>
    <row r="207" spans="1:7" ht="13.95" x14ac:dyDescent="0.3">
      <c r="A207" s="117" t="s">
        <v>185</v>
      </c>
      <c r="B207" s="118"/>
      <c r="C207" s="119"/>
      <c r="D207" s="119"/>
      <c r="E207" s="119"/>
      <c r="F207" s="159"/>
      <c r="G207" s="160"/>
    </row>
    <row r="208" spans="1:7" s="7" customFormat="1" ht="13.95" x14ac:dyDescent="0.3">
      <c r="A208" s="25" t="s">
        <v>186</v>
      </c>
      <c r="B208" s="118"/>
      <c r="C208" s="22"/>
      <c r="D208" s="119"/>
      <c r="E208" s="119"/>
      <c r="F208" s="159"/>
      <c r="G208" s="160"/>
    </row>
    <row r="209" spans="1:7" ht="13.95" x14ac:dyDescent="0.3">
      <c r="A209" s="117" t="s">
        <v>246</v>
      </c>
      <c r="B209" s="118"/>
      <c r="C209" s="119"/>
      <c r="D209" s="119"/>
      <c r="E209" s="119">
        <v>538.74</v>
      </c>
      <c r="F209" s="159"/>
      <c r="G209" s="160"/>
    </row>
    <row r="210" spans="1:7" s="31" customFormat="1" ht="13.95" x14ac:dyDescent="0.3">
      <c r="A210" s="167" t="s">
        <v>242</v>
      </c>
      <c r="B210" s="165"/>
      <c r="C210" s="166"/>
      <c r="D210" s="166"/>
      <c r="E210" s="166"/>
      <c r="F210" s="159"/>
      <c r="G210" s="160"/>
    </row>
    <row r="211" spans="1:7" ht="14.25" customHeight="1" x14ac:dyDescent="0.3">
      <c r="A211" s="101" t="s">
        <v>202</v>
      </c>
      <c r="B211" s="123"/>
      <c r="C211" s="124"/>
      <c r="D211" s="164"/>
      <c r="E211" s="164"/>
      <c r="F211" s="159"/>
      <c r="G211" s="160"/>
    </row>
    <row r="212" spans="1:7" s="127" customFormat="1" ht="13.95" x14ac:dyDescent="0.3">
      <c r="A212" s="101" t="s">
        <v>199</v>
      </c>
      <c r="B212" s="101"/>
      <c r="C212" s="60"/>
      <c r="D212" s="60"/>
      <c r="E212" s="60"/>
      <c r="F212" s="159"/>
      <c r="G212" s="160"/>
    </row>
    <row r="213" spans="1:7" s="13" customFormat="1" ht="13.95" x14ac:dyDescent="0.3">
      <c r="A213" s="58" t="s">
        <v>131</v>
      </c>
      <c r="B213" s="59"/>
      <c r="C213" s="60"/>
      <c r="D213" s="60">
        <v>521.6</v>
      </c>
      <c r="E213" s="60"/>
      <c r="F213" s="159">
        <f t="shared" ref="F213" si="6">E213/D213*100</f>
        <v>0</v>
      </c>
      <c r="G213" s="160"/>
    </row>
    <row r="214" spans="1:7" s="13" customFormat="1" ht="13.95" x14ac:dyDescent="0.3">
      <c r="A214" s="136" t="s">
        <v>223</v>
      </c>
      <c r="B214" s="137"/>
      <c r="C214" s="133"/>
      <c r="D214" s="133"/>
      <c r="E214" s="133"/>
      <c r="F214" s="159"/>
      <c r="G214" s="160"/>
    </row>
    <row r="215" spans="1:7" s="13" customFormat="1" ht="13.95" x14ac:dyDescent="0.3">
      <c r="A215" s="136" t="s">
        <v>230</v>
      </c>
      <c r="B215" s="137"/>
      <c r="C215" s="133"/>
      <c r="D215" s="133"/>
      <c r="E215" s="133"/>
      <c r="F215" s="159"/>
      <c r="G215" s="160"/>
    </row>
    <row r="216" spans="1:7" s="13" customFormat="1" ht="13.95" x14ac:dyDescent="0.3">
      <c r="A216" s="136" t="s">
        <v>231</v>
      </c>
      <c r="B216" s="137"/>
      <c r="C216" s="133"/>
      <c r="D216" s="133"/>
      <c r="E216" s="133"/>
      <c r="F216" s="159"/>
      <c r="G216" s="160"/>
    </row>
    <row r="217" spans="1:7" s="13" customFormat="1" ht="13.95" x14ac:dyDescent="0.3">
      <c r="A217" s="136" t="s">
        <v>251</v>
      </c>
      <c r="B217" s="137"/>
      <c r="C217" s="133"/>
      <c r="D217" s="133"/>
      <c r="E217" s="133"/>
      <c r="F217" s="159"/>
      <c r="G217" s="160"/>
    </row>
    <row r="218" spans="1:7" s="13" customFormat="1" ht="13.95" x14ac:dyDescent="0.3">
      <c r="A218" s="136" t="s">
        <v>236</v>
      </c>
      <c r="B218" s="137"/>
      <c r="C218" s="133"/>
      <c r="D218" s="133"/>
      <c r="E218" s="133"/>
      <c r="F218" s="159"/>
      <c r="G218" s="160"/>
    </row>
    <row r="219" spans="1:7" s="13" customFormat="1" ht="13.95" x14ac:dyDescent="0.3">
      <c r="A219" s="20" t="s">
        <v>224</v>
      </c>
      <c r="B219" s="17"/>
      <c r="C219" s="18"/>
      <c r="D219" s="133"/>
      <c r="E219" s="133"/>
      <c r="F219" s="159"/>
      <c r="G219" s="160"/>
    </row>
    <row r="220" spans="1:7" s="13" customFormat="1" ht="13.95" x14ac:dyDescent="0.3">
      <c r="A220" s="20" t="s">
        <v>225</v>
      </c>
      <c r="B220" s="19"/>
      <c r="C220" s="18"/>
      <c r="D220" s="18"/>
      <c r="E220" s="18"/>
      <c r="F220" s="159"/>
      <c r="G220" s="160"/>
    </row>
    <row r="221" spans="1:7" s="13" customFormat="1" ht="13.95" x14ac:dyDescent="0.3">
      <c r="A221" s="15" t="s">
        <v>246</v>
      </c>
      <c r="B221" s="19"/>
      <c r="C221" s="16">
        <v>485.69</v>
      </c>
      <c r="D221" s="16"/>
      <c r="E221" s="16"/>
      <c r="F221" s="159"/>
      <c r="G221" s="160">
        <f t="shared" ref="G221" si="7">E221/C221*100</f>
        <v>0</v>
      </c>
    </row>
    <row r="222" spans="1:7" s="31" customFormat="1" x14ac:dyDescent="0.25">
      <c r="C222" s="10"/>
      <c r="D222" s="8"/>
      <c r="E222" s="8"/>
      <c r="F222" s="172"/>
      <c r="G222" s="147"/>
    </row>
    <row r="223" spans="1:7" s="31" customFormat="1" x14ac:dyDescent="0.25">
      <c r="C223" s="10"/>
      <c r="D223" s="8"/>
      <c r="E223" s="8"/>
      <c r="F223" s="172"/>
      <c r="G223" s="147"/>
    </row>
    <row r="224" spans="1:7" s="31" customFormat="1" x14ac:dyDescent="0.25">
      <c r="C224" s="10"/>
      <c r="D224" s="8"/>
      <c r="E224" s="8"/>
      <c r="F224" s="172"/>
      <c r="G224" s="147"/>
    </row>
    <row r="225" spans="1:7" ht="13.95" x14ac:dyDescent="0.3">
      <c r="A225" s="41" t="s">
        <v>127</v>
      </c>
      <c r="B225" s="41"/>
      <c r="C225" s="42"/>
      <c r="D225" s="47" t="s">
        <v>50</v>
      </c>
      <c r="E225" s="150"/>
      <c r="F225" s="173"/>
      <c r="G225" s="148"/>
    </row>
    <row r="226" spans="1:7" ht="13.95" x14ac:dyDescent="0.3">
      <c r="A226" s="212" t="s">
        <v>39</v>
      </c>
      <c r="B226" s="212"/>
      <c r="C226" s="43"/>
      <c r="D226" s="207"/>
      <c r="E226" s="207"/>
      <c r="F226" s="174"/>
    </row>
    <row r="227" spans="1:7" ht="13.95" x14ac:dyDescent="0.3">
      <c r="A227" s="46" t="s">
        <v>40</v>
      </c>
      <c r="B227" s="46"/>
      <c r="C227" s="43"/>
      <c r="D227" s="47"/>
      <c r="E227" s="150"/>
      <c r="F227" s="174"/>
    </row>
    <row r="228" spans="1:7" ht="13.95" x14ac:dyDescent="0.3">
      <c r="A228" s="46" t="s">
        <v>257</v>
      </c>
      <c r="B228" s="45"/>
      <c r="C228" s="43"/>
      <c r="D228" s="40"/>
      <c r="E228" s="40"/>
      <c r="F228" s="175"/>
    </row>
    <row r="229" spans="1:7" ht="13.95" x14ac:dyDescent="0.3">
      <c r="A229" s="44"/>
      <c r="B229" s="45"/>
      <c r="C229" s="43"/>
      <c r="D229" s="42"/>
      <c r="E229" s="42"/>
      <c r="F229" s="174"/>
    </row>
    <row r="230" spans="1:7" ht="13.95" x14ac:dyDescent="0.3">
      <c r="A230" s="44"/>
      <c r="B230" s="45"/>
      <c r="C230" s="43"/>
      <c r="D230" s="42"/>
      <c r="E230" s="42"/>
      <c r="F230" s="174"/>
    </row>
    <row r="231" spans="1:7" x14ac:dyDescent="0.25">
      <c r="A231" s="44"/>
      <c r="B231" s="45"/>
      <c r="C231" s="146"/>
      <c r="D231" s="5"/>
      <c r="E231" s="31"/>
      <c r="F231" s="176"/>
    </row>
    <row r="232" spans="1:7" x14ac:dyDescent="0.25">
      <c r="A232" s="44"/>
      <c r="B232" s="45"/>
      <c r="C232" s="43"/>
      <c r="D232" s="5"/>
      <c r="E232" s="31"/>
      <c r="F232" s="176"/>
    </row>
    <row r="233" spans="1:7" x14ac:dyDescent="0.25">
      <c r="C233" s="143"/>
    </row>
    <row r="234" spans="1:7" x14ac:dyDescent="0.25">
      <c r="C234" s="143"/>
    </row>
    <row r="235" spans="1:7" ht="13.95" x14ac:dyDescent="0.3">
      <c r="C235" s="142"/>
      <c r="D235" s="142"/>
      <c r="E235" s="142"/>
      <c r="F235" s="174"/>
    </row>
    <row r="236" spans="1:7" x14ac:dyDescent="0.25">
      <c r="C236" s="8"/>
      <c r="D236" s="9"/>
      <c r="E236" s="9"/>
      <c r="F236" s="176"/>
    </row>
    <row r="237" spans="1:7" x14ac:dyDescent="0.25">
      <c r="C237" s="8"/>
      <c r="D237" s="9"/>
      <c r="E237" s="9"/>
      <c r="F237" s="176"/>
    </row>
    <row r="238" spans="1:7" x14ac:dyDescent="0.25">
      <c r="C238" s="8"/>
      <c r="D238" s="9"/>
      <c r="E238" s="9"/>
      <c r="F238" s="176"/>
    </row>
    <row r="239" spans="1:7" x14ac:dyDescent="0.25">
      <c r="C239" s="8"/>
      <c r="D239" s="9"/>
      <c r="E239" s="9"/>
      <c r="F239" s="176"/>
    </row>
    <row r="240" spans="1:7" x14ac:dyDescent="0.25">
      <c r="C240" s="8"/>
      <c r="D240" s="9"/>
      <c r="E240" s="9"/>
      <c r="F240" s="176"/>
    </row>
    <row r="241" spans="3:6" x14ac:dyDescent="0.25">
      <c r="C241" s="8"/>
      <c r="D241" s="9"/>
      <c r="E241" s="9"/>
      <c r="F241" s="176"/>
    </row>
    <row r="242" spans="3:6" x14ac:dyDescent="0.25">
      <c r="C242" s="8"/>
      <c r="D242" s="9"/>
      <c r="E242" s="9"/>
      <c r="F242" s="176"/>
    </row>
    <row r="243" spans="3:6" x14ac:dyDescent="0.25">
      <c r="C243" s="8"/>
      <c r="D243" s="9"/>
      <c r="E243" s="9"/>
      <c r="F243" s="176"/>
    </row>
    <row r="244" spans="3:6" x14ac:dyDescent="0.25">
      <c r="C244" s="8"/>
      <c r="D244" s="9"/>
      <c r="E244" s="9"/>
      <c r="F244" s="176"/>
    </row>
    <row r="245" spans="3:6" x14ac:dyDescent="0.25">
      <c r="C245" s="8"/>
      <c r="D245" s="9"/>
      <c r="E245" s="9"/>
      <c r="F245" s="176"/>
    </row>
    <row r="246" spans="3:6" x14ac:dyDescent="0.25">
      <c r="C246" s="8"/>
      <c r="D246" s="9"/>
      <c r="E246" s="9"/>
      <c r="F246" s="176"/>
    </row>
  </sheetData>
  <mergeCells count="3">
    <mergeCell ref="D226:E226"/>
    <mergeCell ref="A1:G1"/>
    <mergeCell ref="A226:B226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Opći dio </vt:lpstr>
      <vt:lpstr>Prihodi i rashodi po ek.klas.</vt:lpstr>
      <vt:lpstr>Prihodi i rashodi-izvori</vt:lpstr>
      <vt:lpstr>Rashodi i izdaci-iz.fin,ek i pr</vt:lpstr>
      <vt:lpstr>'Opći dio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Korisnik</cp:lastModifiedBy>
  <cp:lastPrinted>2023-07-14T08:49:57Z</cp:lastPrinted>
  <dcterms:created xsi:type="dcterms:W3CDTF">2022-02-23T11:39:51Z</dcterms:created>
  <dcterms:modified xsi:type="dcterms:W3CDTF">2023-07-26T11:01:37Z</dcterms:modified>
</cp:coreProperties>
</file>